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9" activeTab="13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Q4" s="1"/>
  <c r="B8"/>
  <c r="D8" s="1"/>
  <c r="B12"/>
  <c r="D12" s="1"/>
  <c r="Q12" s="1"/>
  <c r="B16"/>
  <c r="D16" s="1"/>
  <c r="Q16" s="1"/>
  <c r="B20"/>
  <c r="D20" s="1"/>
  <c r="Q20" s="1"/>
  <c r="B24"/>
  <c r="D24" s="1"/>
  <c r="B28"/>
  <c r="D28" s="1"/>
  <c r="Q28" s="1"/>
  <c r="B32"/>
  <c r="D32" s="1"/>
  <c r="Q32" s="1"/>
  <c r="B36"/>
  <c r="D36" s="1"/>
  <c r="Q36" s="1"/>
  <c r="B40"/>
  <c r="D40" s="1"/>
  <c r="B44"/>
  <c r="D44" s="1"/>
  <c r="Q44" s="1"/>
  <c r="B48"/>
  <c r="D48" s="1"/>
  <c r="B52"/>
  <c r="D52" s="1"/>
  <c r="Q52" s="1"/>
  <c r="B56"/>
  <c r="D56" s="1"/>
  <c r="B60"/>
  <c r="D60" s="1"/>
  <c r="B64"/>
  <c r="D64" s="1"/>
  <c r="Q64" s="1"/>
  <c r="B68"/>
  <c r="D68" s="1"/>
  <c r="Q68" s="1"/>
  <c r="B72"/>
  <c r="D72" s="1"/>
  <c r="Q72" s="1"/>
  <c r="B76"/>
  <c r="D76" s="1"/>
  <c r="Q76" s="1"/>
  <c r="B80"/>
  <c r="D80" s="1"/>
  <c r="Q80" s="1"/>
  <c r="B84"/>
  <c r="D84" s="1"/>
  <c r="B88"/>
  <c r="D88" s="1"/>
  <c r="B92"/>
  <c r="D92" s="1"/>
  <c r="Q92" s="1"/>
  <c r="B96"/>
  <c r="D96" s="1"/>
  <c r="Q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24" i="81" l="1"/>
  <c r="Q84"/>
  <c r="Q8"/>
  <c r="Q60"/>
  <c r="Q48"/>
  <c r="Q26"/>
  <c r="Q23"/>
  <c r="Q40"/>
  <c r="Q56"/>
  <c r="Q74"/>
  <c r="Q88"/>
  <c r="T2" i="82"/>
  <c r="T2" i="79"/>
  <c r="DM99" i="1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I4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F73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B76" i="63" s="1"/>
  <c r="AJ76" i="14"/>
  <c r="AE77"/>
  <c r="AF77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F81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F93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Y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4"/>
  <c r="AK99" i="28"/>
  <c r="AB97" i="62"/>
  <c r="AB77"/>
  <c r="AB73"/>
  <c r="AB69"/>
  <c r="AB61"/>
  <c r="AB33"/>
  <c r="AB44"/>
  <c r="AB76" i="61"/>
  <c r="AB68"/>
  <c r="AB48"/>
  <c r="AB28"/>
  <c r="AB4"/>
  <c r="AB93"/>
  <c r="AB89"/>
  <c r="AB81"/>
  <c r="AB77"/>
  <c r="AB73"/>
  <c r="AA6" i="63"/>
  <c r="AA27" i="62"/>
  <c r="AA4" i="61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O99" i="81" l="1"/>
  <c r="L99"/>
  <c r="F99"/>
  <c r="C99"/>
  <c r="I99"/>
  <c r="F5" i="61"/>
  <c r="B99"/>
  <c r="C99" i="55"/>
  <c r="F92"/>
  <c r="F41" i="57"/>
  <c r="F12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V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O25" s="1"/>
  <c r="N29"/>
  <c r="O29" s="1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V92"/>
  <c r="V76"/>
  <c r="V14" i="55"/>
  <c r="U99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O14" s="1"/>
  <c r="N15"/>
  <c r="N17"/>
  <c r="N26"/>
  <c r="N30"/>
  <c r="N31"/>
  <c r="N33"/>
  <c r="N42"/>
  <c r="N46"/>
  <c r="O46" s="1"/>
  <c r="N47"/>
  <c r="N49"/>
  <c r="N58"/>
  <c r="N62"/>
  <c r="O62" s="1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N32"/>
  <c r="O32" s="1"/>
  <c r="N36"/>
  <c r="O36" s="1"/>
  <c r="N40"/>
  <c r="O40" s="1"/>
  <c r="N44"/>
  <c r="O44" s="1"/>
  <c r="N48"/>
  <c r="O48" s="1"/>
  <c r="N52"/>
  <c r="O52" s="1"/>
  <c r="N55"/>
  <c r="N56"/>
  <c r="N59"/>
  <c r="N60"/>
  <c r="O60" s="1"/>
  <c r="N63"/>
  <c r="N64"/>
  <c r="O64" s="1"/>
  <c r="N67"/>
  <c r="N68"/>
  <c r="O68" s="1"/>
  <c r="N71"/>
  <c r="N72"/>
  <c r="N75"/>
  <c r="N76"/>
  <c r="O76" s="1"/>
  <c r="N79"/>
  <c r="N80"/>
  <c r="O80" s="1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N85"/>
  <c r="O85" s="1"/>
  <c r="N86"/>
  <c r="O86" s="1"/>
  <c r="N89"/>
  <c r="O89" s="1"/>
  <c r="N90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4"/>
  <c r="V9"/>
  <c r="V32"/>
  <c r="O32"/>
  <c r="V40"/>
  <c r="V16"/>
  <c r="V24"/>
  <c r="V87"/>
  <c r="O98"/>
  <c r="V24" i="56"/>
  <c r="V26"/>
  <c r="O35"/>
  <c r="V40"/>
  <c r="V42"/>
  <c r="V40" i="57"/>
  <c r="N8" i="55"/>
  <c r="F9"/>
  <c r="I99"/>
  <c r="M99"/>
  <c r="N12"/>
  <c r="F13"/>
  <c r="G26"/>
  <c r="N28"/>
  <c r="O28" s="1"/>
  <c r="F29"/>
  <c r="G42"/>
  <c r="N44"/>
  <c r="O44" s="1"/>
  <c r="F45"/>
  <c r="G58"/>
  <c r="N60"/>
  <c r="O60" s="1"/>
  <c r="F61"/>
  <c r="O64"/>
  <c r="O72"/>
  <c r="O80"/>
  <c r="O45" i="56"/>
  <c r="O65"/>
  <c r="V66" i="55"/>
  <c r="V82"/>
  <c r="O15" i="56"/>
  <c r="V36"/>
  <c r="O47"/>
  <c r="V52"/>
  <c r="O70"/>
  <c r="V94"/>
  <c r="V28" i="55"/>
  <c r="V44"/>
  <c r="V60"/>
  <c r="V11" i="56"/>
  <c r="V18"/>
  <c r="V27"/>
  <c r="V32"/>
  <c r="V48"/>
  <c r="V50"/>
  <c r="B99" i="55"/>
  <c r="F3"/>
  <c r="K99"/>
  <c r="F5"/>
  <c r="G18"/>
  <c r="O19"/>
  <c r="N20"/>
  <c r="F21"/>
  <c r="N36"/>
  <c r="O36" s="1"/>
  <c r="F37"/>
  <c r="N52"/>
  <c r="O52" s="1"/>
  <c r="F53"/>
  <c r="O68"/>
  <c r="O76"/>
  <c r="O84"/>
  <c r="O5" i="56"/>
  <c r="O21"/>
  <c r="O37"/>
  <c r="O53"/>
  <c r="O61"/>
  <c r="O69"/>
  <c r="O77"/>
  <c r="O93"/>
  <c r="O70" i="55"/>
  <c r="O86"/>
  <c r="O23" i="56"/>
  <c r="V28"/>
  <c r="V39"/>
  <c r="V44"/>
  <c r="V82"/>
  <c r="J99" i="55"/>
  <c r="N24"/>
  <c r="O24" s="1"/>
  <c r="N40"/>
  <c r="O40" s="1"/>
  <c r="N56"/>
  <c r="O56" s="1"/>
  <c r="O96"/>
  <c r="O56" i="56"/>
  <c r="V38" i="58"/>
  <c r="V54"/>
  <c r="V86"/>
  <c r="V89"/>
  <c r="G3" i="56"/>
  <c r="V60"/>
  <c r="V64"/>
  <c r="V68"/>
  <c r="B99" i="57"/>
  <c r="F3"/>
  <c r="K99"/>
  <c r="N82"/>
  <c r="F83"/>
  <c r="V92"/>
  <c r="F97"/>
  <c r="C99" i="58"/>
  <c r="I99"/>
  <c r="B99" i="81" s="1"/>
  <c r="D99" s="1"/>
  <c r="M99" i="58"/>
  <c r="N99" i="81" s="1"/>
  <c r="P99" s="1"/>
  <c r="N4" i="58"/>
  <c r="F5"/>
  <c r="V6"/>
  <c r="N12"/>
  <c r="F13"/>
  <c r="N20"/>
  <c r="F21"/>
  <c r="V22"/>
  <c r="V50"/>
  <c r="V64" i="55"/>
  <c r="V68"/>
  <c r="V72"/>
  <c r="V76"/>
  <c r="V80"/>
  <c r="V84"/>
  <c r="V88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46" i="58"/>
  <c r="O65"/>
  <c r="N3" i="56"/>
  <c r="G88" i="57"/>
  <c r="N90"/>
  <c r="F91"/>
  <c r="K99" i="58"/>
  <c r="U99"/>
  <c r="F9"/>
  <c r="F17"/>
  <c r="V26"/>
  <c r="O26"/>
  <c r="V42"/>
  <c r="V58"/>
  <c r="V74"/>
  <c r="O74"/>
  <c r="V90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K99" i="81" l="1"/>
  <c r="M99" s="1"/>
  <c r="H99"/>
  <c r="J99" s="1"/>
  <c r="E99"/>
  <c r="G99" s="1"/>
  <c r="O78" i="56"/>
  <c r="O66"/>
  <c r="O62"/>
  <c r="O54"/>
  <c r="O46"/>
  <c r="O30"/>
  <c r="O26"/>
  <c r="O10"/>
  <c r="O78" i="55"/>
  <c r="O74"/>
  <c r="O66"/>
  <c r="O57" i="56"/>
  <c r="O13"/>
  <c r="G71" i="55"/>
  <c r="O30"/>
  <c r="O4"/>
  <c r="V51"/>
  <c r="O20"/>
  <c r="G10"/>
  <c r="O7" i="56"/>
  <c r="O72"/>
  <c r="O51"/>
  <c r="O28"/>
  <c r="G92" i="55"/>
  <c r="O27"/>
  <c r="O12"/>
  <c r="O9"/>
  <c r="O93" i="58"/>
  <c r="O57"/>
  <c r="O25"/>
  <c r="G30" i="57"/>
  <c r="V30" s="1"/>
  <c r="O45" i="58"/>
  <c r="G78" i="57"/>
  <c r="V78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3" i="58" l="1"/>
  <c r="O30" i="57"/>
  <c r="Q99" i="81"/>
  <c r="O4" i="56"/>
  <c r="V71" i="55"/>
  <c r="O71"/>
  <c r="O49"/>
  <c r="V92"/>
  <c r="O92"/>
  <c r="O78" i="57"/>
  <c r="O25"/>
  <c r="O11" i="58"/>
  <c r="V13" i="57"/>
  <c r="O5"/>
  <c r="O77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L93" i="78"/>
  <c r="I92"/>
  <c r="P48"/>
  <c r="N32"/>
  <c r="K80"/>
  <c r="J40"/>
  <c r="E1"/>
  <c r="Q36"/>
  <c r="I45"/>
  <c r="K39"/>
  <c r="L81"/>
  <c r="B38"/>
  <c r="H82"/>
  <c r="O33"/>
  <c r="B4"/>
  <c r="O65"/>
  <c r="Q4"/>
  <c r="H9"/>
  <c r="J12"/>
  <c r="J6"/>
  <c r="H44"/>
  <c r="J89"/>
  <c r="B90"/>
  <c r="G91"/>
  <c r="J35"/>
  <c r="G96"/>
  <c r="N26"/>
  <c r="G20"/>
  <c r="I81"/>
  <c r="N15"/>
  <c r="K37"/>
  <c r="K95"/>
  <c r="Q14"/>
  <c r="K66"/>
  <c r="Q64"/>
  <c r="O48"/>
  <c r="O22"/>
  <c r="I40"/>
  <c r="B85"/>
  <c r="J43"/>
  <c r="Q75"/>
  <c r="P61"/>
  <c r="L53"/>
  <c r="Q45"/>
  <c r="O58"/>
  <c r="L57"/>
  <c r="K53"/>
  <c r="K16"/>
  <c r="L43"/>
  <c r="Q62"/>
  <c r="N89"/>
  <c r="N51"/>
  <c r="I98"/>
  <c r="Q79"/>
  <c r="I64"/>
  <c r="L14"/>
  <c r="N52"/>
  <c r="H92"/>
  <c r="I60"/>
  <c r="O49"/>
  <c r="L75"/>
  <c r="O64"/>
  <c r="O44"/>
  <c r="G73"/>
  <c r="H3"/>
  <c r="L16"/>
  <c r="L20"/>
  <c r="G29"/>
  <c r="K45"/>
  <c r="G71"/>
  <c r="N98"/>
  <c r="H10"/>
  <c r="J18"/>
  <c r="H69"/>
  <c r="J22"/>
  <c r="B10"/>
  <c r="P31"/>
  <c r="O40"/>
  <c r="H42"/>
  <c r="N48"/>
  <c r="G27"/>
  <c r="I56"/>
  <c r="O32"/>
  <c r="P42"/>
  <c r="J19"/>
  <c r="G28"/>
  <c r="O72"/>
  <c r="K54"/>
  <c r="O3"/>
  <c r="O30"/>
  <c r="G26"/>
  <c r="N60"/>
  <c r="N8"/>
  <c r="B14"/>
  <c r="J41"/>
  <c r="K69"/>
  <c r="B21"/>
  <c r="I58"/>
  <c r="L23"/>
  <c r="H86"/>
  <c r="N93"/>
  <c r="B88"/>
  <c r="O31"/>
  <c r="P14"/>
  <c r="I73"/>
  <c r="I83"/>
  <c r="N13"/>
  <c r="P44"/>
  <c r="N50"/>
  <c r="Q24"/>
  <c r="O81"/>
  <c r="G15"/>
  <c r="O19"/>
  <c r="G77"/>
  <c r="B16"/>
  <c r="P64"/>
  <c r="G54"/>
  <c r="L78"/>
  <c r="H84"/>
  <c r="J8"/>
  <c r="J77"/>
  <c r="P53"/>
  <c r="P56"/>
  <c r="J46"/>
  <c r="I4"/>
  <c r="J5"/>
  <c r="I21"/>
  <c r="H75"/>
  <c r="P40"/>
  <c r="O94"/>
  <c r="I74"/>
  <c r="G12"/>
  <c r="K25"/>
  <c r="J25"/>
  <c r="J83"/>
  <c r="P77"/>
  <c r="I5"/>
  <c r="H26"/>
  <c r="N17"/>
  <c r="J9"/>
  <c r="P90"/>
  <c r="O7"/>
  <c r="N18"/>
  <c r="J32"/>
  <c r="I42"/>
  <c r="H68"/>
  <c r="G88"/>
  <c r="L3"/>
  <c r="L11"/>
  <c r="K55"/>
  <c r="O27"/>
  <c r="H90"/>
  <c r="N96"/>
  <c r="I61"/>
  <c r="B72"/>
  <c r="Q39"/>
  <c r="B58"/>
  <c r="O36"/>
  <c r="J11"/>
  <c r="B55"/>
  <c r="G2"/>
  <c r="L59"/>
  <c r="O20"/>
  <c r="P68"/>
  <c r="N64"/>
  <c r="O41"/>
  <c r="Q46"/>
  <c r="I46"/>
  <c r="O35"/>
  <c r="J90"/>
  <c r="B73"/>
  <c r="L66"/>
  <c r="J16"/>
  <c r="P15"/>
  <c r="I33"/>
  <c r="H60"/>
  <c r="N3"/>
  <c r="P10"/>
  <c r="B33"/>
  <c r="L89"/>
  <c r="G32"/>
  <c r="Q26"/>
  <c r="O86"/>
  <c r="N79"/>
  <c r="N72"/>
  <c r="I85"/>
  <c r="I52"/>
  <c r="G76"/>
  <c r="Q58"/>
  <c r="K7"/>
  <c r="K91"/>
  <c r="O17"/>
  <c r="H34"/>
  <c r="L71"/>
  <c r="I93"/>
  <c r="I22"/>
  <c r="L19"/>
  <c r="I44"/>
  <c r="Q96"/>
  <c r="Q28"/>
  <c r="P59"/>
  <c r="K9"/>
  <c r="O84"/>
  <c r="G33"/>
  <c r="O52"/>
  <c r="H43"/>
  <c r="N54"/>
  <c r="B11"/>
  <c r="I41"/>
  <c r="K32"/>
  <c r="Q49"/>
  <c r="L26"/>
  <c r="I63"/>
  <c r="L27"/>
  <c r="O66"/>
  <c r="Q55"/>
  <c r="L30"/>
  <c r="I36"/>
  <c r="N80"/>
  <c r="Q91"/>
  <c r="B29"/>
  <c r="N11"/>
  <c r="O90"/>
  <c r="I6"/>
  <c r="G57"/>
  <c r="O26"/>
  <c r="G94"/>
  <c r="O96"/>
  <c r="G84"/>
  <c r="P35"/>
  <c r="J56"/>
  <c r="Q66"/>
  <c r="Q10"/>
  <c r="P25"/>
  <c r="I76"/>
  <c r="K12"/>
  <c r="K5"/>
  <c r="K49"/>
  <c r="O60"/>
  <c r="L73"/>
  <c r="P24"/>
  <c r="P28"/>
  <c r="Q81"/>
  <c r="B56"/>
  <c r="O69"/>
  <c r="I82"/>
  <c r="I80"/>
  <c r="Q50"/>
  <c r="J34"/>
  <c r="O87"/>
  <c r="G58"/>
  <c r="Q29"/>
  <c r="G10"/>
  <c r="O85"/>
  <c r="P21"/>
  <c r="H28"/>
  <c r="I20"/>
  <c r="N56"/>
  <c r="H7"/>
  <c r="N36"/>
  <c r="L55"/>
  <c r="J66"/>
  <c r="H31"/>
  <c r="N33"/>
  <c r="H74"/>
  <c r="G59"/>
  <c r="I71"/>
  <c r="J87"/>
  <c r="J78"/>
  <c r="L35"/>
  <c r="K89"/>
  <c r="G41"/>
  <c r="N25"/>
  <c r="P16"/>
  <c r="K74"/>
  <c r="K15"/>
  <c r="H57"/>
  <c r="Q88"/>
  <c r="P52"/>
  <c r="I18"/>
  <c r="G36"/>
  <c r="B18"/>
  <c r="I65"/>
  <c r="G40"/>
  <c r="H58"/>
  <c r="Q15"/>
  <c r="J4"/>
  <c r="G63"/>
  <c r="J70"/>
  <c r="H6"/>
  <c r="L69"/>
  <c r="Q51"/>
  <c r="L7"/>
  <c r="J96"/>
  <c r="P13"/>
  <c r="O78"/>
  <c r="H47"/>
  <c r="B87"/>
  <c r="Q71"/>
  <c r="G70"/>
  <c r="N82"/>
  <c r="Q61"/>
  <c r="P3"/>
  <c r="H88"/>
  <c r="L60"/>
  <c r="P36"/>
  <c r="Q21"/>
  <c r="P83"/>
  <c r="H89"/>
  <c r="B44"/>
  <c r="P73"/>
  <c r="B40"/>
  <c r="K48"/>
  <c r="K46"/>
  <c r="I34"/>
  <c r="H8"/>
  <c r="B53"/>
  <c r="G21"/>
  <c r="B32"/>
  <c r="K90"/>
  <c r="L12"/>
  <c r="J54"/>
  <c r="L51"/>
  <c r="J74"/>
  <c r="I91"/>
  <c r="H54"/>
  <c r="G67"/>
  <c r="H83"/>
  <c r="O70"/>
  <c r="L17"/>
  <c r="H15"/>
  <c r="N57"/>
  <c r="K36"/>
  <c r="L29"/>
  <c r="O4"/>
  <c r="J79"/>
  <c r="L41"/>
  <c r="N47"/>
  <c r="B95"/>
  <c r="H50"/>
  <c r="B26"/>
  <c r="O47"/>
  <c r="H48"/>
  <c r="P41"/>
  <c r="J84"/>
  <c r="I88"/>
  <c r="H33"/>
  <c r="P5"/>
  <c r="Q9"/>
  <c r="J82"/>
  <c r="B8"/>
  <c r="Q20"/>
  <c r="G72"/>
  <c r="K61"/>
  <c r="P84"/>
  <c r="P95"/>
  <c r="O23"/>
  <c r="L61"/>
  <c r="Q85"/>
  <c r="P32"/>
  <c r="J71"/>
  <c r="O89"/>
  <c r="J91"/>
  <c r="B19"/>
  <c r="H85"/>
  <c r="I86"/>
  <c r="Q43"/>
  <c r="J86"/>
  <c r="J53"/>
  <c r="I51"/>
  <c r="Q5"/>
  <c r="N61"/>
  <c r="N4"/>
  <c r="Q40"/>
  <c r="O68"/>
  <c r="D1"/>
  <c r="N46"/>
  <c r="J76"/>
  <c r="I23"/>
  <c r="H23"/>
  <c r="K19"/>
  <c r="G4"/>
  <c r="P92"/>
  <c r="G39"/>
  <c r="P20"/>
  <c r="O5"/>
  <c r="B43"/>
  <c r="G47"/>
  <c r="O29"/>
  <c r="N24"/>
  <c r="Q77"/>
  <c r="B13"/>
  <c r="K67"/>
  <c r="I89"/>
  <c r="B46"/>
  <c r="Q63"/>
  <c r="K27"/>
  <c r="K41"/>
  <c r="G65"/>
  <c r="O24"/>
  <c r="L50"/>
  <c r="P4"/>
  <c r="O10"/>
  <c r="G60"/>
  <c r="P27"/>
  <c r="B49"/>
  <c r="J33"/>
  <c r="J59"/>
  <c r="K93"/>
  <c r="L33"/>
  <c r="H38"/>
  <c r="L9"/>
  <c r="H17"/>
  <c r="P70"/>
  <c r="Q47"/>
  <c r="H41"/>
  <c r="B69"/>
  <c r="Q31"/>
  <c r="I68"/>
  <c r="I48"/>
  <c r="H66"/>
  <c r="G56"/>
  <c r="Q11"/>
  <c r="O75"/>
  <c r="H22"/>
  <c r="P85"/>
  <c r="Q59"/>
  <c r="O57"/>
  <c r="N14"/>
  <c r="H25"/>
  <c r="K50"/>
  <c r="O74"/>
  <c r="N37"/>
  <c r="N45"/>
  <c r="L46"/>
  <c r="G14"/>
  <c r="H30"/>
  <c r="J92"/>
  <c r="N53"/>
  <c r="G52"/>
  <c r="G97"/>
  <c r="I35"/>
  <c r="J29"/>
  <c r="K23"/>
  <c r="H80"/>
  <c r="J73"/>
  <c r="N88"/>
  <c r="H45"/>
  <c r="H98"/>
  <c r="H55"/>
  <c r="B98"/>
  <c r="J20"/>
  <c r="P86"/>
  <c r="G87"/>
  <c r="K77"/>
  <c r="J23"/>
  <c r="K81"/>
  <c r="Q12"/>
  <c r="Q22"/>
  <c r="P57"/>
  <c r="I14"/>
  <c r="L28"/>
  <c r="L44"/>
  <c r="P75"/>
  <c r="B74"/>
  <c r="B94"/>
  <c r="G82"/>
  <c r="J60"/>
  <c r="I43"/>
  <c r="L34"/>
  <c r="Q97"/>
  <c r="G23"/>
  <c r="I39"/>
  <c r="Q17"/>
  <c r="N62"/>
  <c r="H56"/>
  <c r="P94"/>
  <c r="L25"/>
  <c r="L65"/>
  <c r="G42"/>
  <c r="N97"/>
  <c r="O53"/>
  <c r="B47"/>
  <c r="H79"/>
  <c r="H21"/>
  <c r="L49"/>
  <c r="N10"/>
  <c r="P47"/>
  <c r="P38"/>
  <c r="K73"/>
  <c r="J28"/>
  <c r="N70"/>
  <c r="H70"/>
  <c r="L96"/>
  <c r="G13"/>
  <c r="H77"/>
  <c r="Q38"/>
  <c r="K57"/>
  <c r="N12"/>
  <c r="J27"/>
  <c r="O39"/>
  <c r="Q35"/>
  <c r="J75"/>
  <c r="P22"/>
  <c r="G48"/>
  <c r="J69"/>
  <c r="K26"/>
  <c r="L58"/>
  <c r="B80"/>
  <c r="Q98"/>
  <c r="P79"/>
  <c r="B52"/>
  <c r="L32"/>
  <c r="K38"/>
  <c r="P33"/>
  <c r="J37"/>
  <c r="K76"/>
  <c r="L80"/>
  <c r="K65"/>
  <c r="P12"/>
  <c r="G25"/>
  <c r="B9"/>
  <c r="N67"/>
  <c r="L63"/>
  <c r="B76"/>
  <c r="Q72"/>
  <c r="L64"/>
  <c r="Q93"/>
  <c r="P49"/>
  <c r="N38"/>
  <c r="H20"/>
  <c r="K63"/>
  <c r="O45"/>
  <c r="G24"/>
  <c r="L95"/>
  <c r="O80"/>
  <c r="O37"/>
  <c r="K3"/>
  <c r="N27"/>
  <c r="P8"/>
  <c r="Q68"/>
  <c r="K13"/>
  <c r="B23"/>
  <c r="G11"/>
  <c r="G53"/>
  <c r="N86"/>
  <c r="J10"/>
  <c r="P69"/>
  <c r="L54"/>
  <c r="G31"/>
  <c r="G6"/>
  <c r="N44"/>
  <c r="L6"/>
  <c r="G35"/>
  <c r="G50"/>
  <c r="I47"/>
  <c r="L83"/>
  <c r="H73"/>
  <c r="O46"/>
  <c r="B66"/>
  <c r="O83"/>
  <c r="Q54"/>
  <c r="L87"/>
  <c r="I72"/>
  <c r="H11"/>
  <c r="H96"/>
  <c r="O63"/>
  <c r="Q6"/>
  <c r="L77"/>
  <c r="J7"/>
  <c r="L79"/>
  <c r="H35"/>
  <c r="G34"/>
  <c r="J39"/>
  <c r="B63"/>
  <c r="H12"/>
  <c r="J42"/>
  <c r="I75"/>
  <c r="Q19"/>
  <c r="H61"/>
  <c r="O16"/>
  <c r="J67"/>
  <c r="L45"/>
  <c r="N78"/>
  <c r="K4"/>
  <c r="J57"/>
  <c r="P74"/>
  <c r="N20"/>
  <c r="J51"/>
  <c r="B61"/>
  <c r="G5"/>
  <c r="N49"/>
  <c r="P45"/>
  <c r="K92"/>
  <c r="Q92"/>
  <c r="K6"/>
  <c r="P96"/>
  <c r="N87"/>
  <c r="I3"/>
  <c r="B7"/>
  <c r="Q82"/>
  <c r="J45"/>
  <c r="Q30"/>
  <c r="Q37"/>
  <c r="B68"/>
  <c r="H62"/>
  <c r="Q76"/>
  <c r="P63"/>
  <c r="H5"/>
  <c r="H19"/>
  <c r="I57"/>
  <c r="L48"/>
  <c r="G95"/>
  <c r="H91"/>
  <c r="Q67"/>
  <c r="Q78"/>
  <c r="I31"/>
  <c r="K87"/>
  <c r="N76"/>
  <c r="I96"/>
  <c r="O95"/>
  <c r="N63"/>
  <c r="K78"/>
  <c r="N71"/>
  <c r="K88"/>
  <c r="N21"/>
  <c r="G30"/>
  <c r="B57"/>
  <c r="J3"/>
  <c r="O55"/>
  <c r="O59"/>
  <c r="I28"/>
  <c r="L42"/>
  <c r="G75"/>
  <c r="K14"/>
  <c r="H97"/>
  <c r="J93"/>
  <c r="Q69"/>
  <c r="Q25"/>
  <c r="K62"/>
  <c r="L86"/>
  <c r="O67"/>
  <c r="G3"/>
  <c r="Q56"/>
  <c r="B78"/>
  <c r="I13"/>
  <c r="N19"/>
  <c r="B35"/>
  <c r="P78"/>
  <c r="Q90"/>
  <c r="N94"/>
  <c r="L56"/>
  <c r="B28"/>
  <c r="N83"/>
  <c r="B15"/>
  <c r="L36"/>
  <c r="I29"/>
  <c r="N28"/>
  <c r="B70"/>
  <c r="O62"/>
  <c r="Q84"/>
  <c r="K60"/>
  <c r="N85"/>
  <c r="B45"/>
  <c r="P7"/>
  <c r="L70"/>
  <c r="O50"/>
  <c r="J61"/>
  <c r="Q41"/>
  <c r="J26"/>
  <c r="K47"/>
  <c r="B24"/>
  <c r="Q57"/>
  <c r="G62"/>
  <c r="K20"/>
  <c r="L13"/>
  <c r="I50"/>
  <c r="B51"/>
  <c r="B59"/>
  <c r="L18"/>
  <c r="N30"/>
  <c r="L15"/>
  <c r="G86"/>
  <c r="N16"/>
  <c r="K21"/>
  <c r="G17"/>
  <c r="I15"/>
  <c r="K40"/>
  <c r="K10"/>
  <c r="P54"/>
  <c r="B91"/>
  <c r="I26"/>
  <c r="B6"/>
  <c r="N42"/>
  <c r="L97"/>
  <c r="J13"/>
  <c r="L38"/>
  <c r="Q94"/>
  <c r="H52"/>
  <c r="P23"/>
  <c r="Q70"/>
  <c r="B82"/>
  <c r="G93"/>
  <c r="O71"/>
  <c r="N77"/>
  <c r="N6"/>
  <c r="B42"/>
  <c r="H95"/>
  <c r="L22"/>
  <c r="B50"/>
  <c r="L90"/>
  <c r="I24"/>
  <c r="K29"/>
  <c r="Q18"/>
  <c r="B62"/>
  <c r="J30"/>
  <c r="L4"/>
  <c r="L91"/>
  <c r="L21"/>
  <c r="O15"/>
  <c r="J80"/>
  <c r="N59"/>
  <c r="L72"/>
  <c r="I55"/>
  <c r="J15"/>
  <c r="I10"/>
  <c r="J65"/>
  <c r="Q60"/>
  <c r="B64"/>
  <c r="H16"/>
  <c r="P88"/>
  <c r="N92"/>
  <c r="J64"/>
  <c r="K98"/>
  <c r="O12"/>
  <c r="L24"/>
  <c r="N41"/>
  <c r="L5"/>
  <c r="O34"/>
  <c r="J52"/>
  <c r="B60"/>
  <c r="N73"/>
  <c r="B81"/>
  <c r="K85"/>
  <c r="I54"/>
  <c r="F1"/>
  <c r="G98"/>
  <c r="H14"/>
  <c r="P29"/>
  <c r="P66"/>
  <c r="I11"/>
  <c r="O76"/>
  <c r="P98"/>
  <c r="H71"/>
  <c r="N58"/>
  <c r="N34"/>
  <c r="K75"/>
  <c r="G64"/>
  <c r="N66"/>
  <c r="I66"/>
  <c r="Q33"/>
  <c r="B84"/>
  <c r="Q34"/>
  <c r="P30"/>
  <c r="J62"/>
  <c r="Q32"/>
  <c r="J85"/>
  <c r="O79"/>
  <c r="H78"/>
  <c r="N35"/>
  <c r="P67"/>
  <c r="O51"/>
  <c r="Q8"/>
  <c r="B48"/>
  <c r="H63"/>
  <c r="H65"/>
  <c r="J98"/>
  <c r="I12"/>
  <c r="O21"/>
  <c r="Q48"/>
  <c r="B27"/>
  <c r="J24"/>
  <c r="N31"/>
  <c r="J50"/>
  <c r="I53"/>
  <c r="O98"/>
  <c r="J14"/>
  <c r="G44"/>
  <c r="L94"/>
  <c r="I38"/>
  <c r="P17"/>
  <c r="H24"/>
  <c r="O77"/>
  <c r="H13"/>
  <c r="O6"/>
  <c r="H72"/>
  <c r="Q7"/>
  <c r="K86"/>
  <c r="O88"/>
  <c r="Q13"/>
  <c r="K70"/>
  <c r="I69"/>
  <c r="B30"/>
  <c r="L74"/>
  <c r="H87"/>
  <c r="G85"/>
  <c r="G19"/>
  <c r="K84"/>
  <c r="Q80"/>
  <c r="G9"/>
  <c r="Q44"/>
  <c r="G43"/>
  <c r="N43"/>
  <c r="J97"/>
  <c r="B54"/>
  <c r="L84"/>
  <c r="H67"/>
  <c r="N90"/>
  <c r="I95"/>
  <c r="H32"/>
  <c r="H76"/>
  <c r="I7"/>
  <c r="L40"/>
  <c r="J81"/>
  <c r="B96"/>
  <c r="P39"/>
  <c r="L39"/>
  <c r="K34"/>
  <c r="I94"/>
  <c r="Q23"/>
  <c r="B93"/>
  <c r="K44"/>
  <c r="J63"/>
  <c r="O28"/>
  <c r="I37"/>
  <c r="G7"/>
  <c r="K72"/>
  <c r="N68"/>
  <c r="Q53"/>
  <c r="O18"/>
  <c r="B71"/>
  <c r="L47"/>
  <c r="H51"/>
  <c r="N40"/>
  <c r="G79"/>
  <c r="H59"/>
  <c r="H39"/>
  <c r="L85"/>
  <c r="I70"/>
  <c r="B65"/>
  <c r="P81"/>
  <c r="H46"/>
  <c r="I49"/>
  <c r="Q74"/>
  <c r="Q16"/>
  <c r="O25"/>
  <c r="I77"/>
  <c r="K56"/>
  <c r="K59"/>
  <c r="N23"/>
  <c r="Q83"/>
  <c r="O13"/>
  <c r="P43"/>
  <c r="B41"/>
  <c r="H64"/>
  <c r="H93"/>
  <c r="H36"/>
  <c r="J68"/>
  <c r="I16"/>
  <c r="O82"/>
  <c r="G92"/>
  <c r="J48"/>
  <c r="O92"/>
  <c r="B2"/>
  <c r="J38"/>
  <c r="K30"/>
  <c r="N9"/>
  <c r="K31"/>
  <c r="K97"/>
  <c r="G83"/>
  <c r="N5"/>
  <c r="I67"/>
  <c r="K51"/>
  <c r="J49"/>
  <c r="L88"/>
  <c r="P9"/>
  <c r="O97"/>
  <c r="J95"/>
  <c r="B25"/>
  <c r="G49"/>
  <c r="G61"/>
  <c r="B5"/>
  <c r="P91"/>
  <c r="G8"/>
  <c r="P26"/>
  <c r="K68"/>
  <c r="K18"/>
  <c r="I79"/>
  <c r="G74"/>
  <c r="L76"/>
  <c r="P18"/>
  <c r="P76"/>
  <c r="J17"/>
  <c r="P97"/>
  <c r="P60"/>
  <c r="H29"/>
  <c r="H49"/>
  <c r="P19"/>
  <c r="G16"/>
  <c r="B39"/>
  <c r="J58"/>
  <c r="G55"/>
  <c r="N7"/>
  <c r="G18"/>
  <c r="G46"/>
  <c r="I19"/>
  <c r="K64"/>
  <c r="P62"/>
  <c r="K52"/>
  <c r="B37"/>
  <c r="L82"/>
  <c r="G45"/>
  <c r="J94"/>
  <c r="I30"/>
  <c r="J55"/>
  <c r="J31"/>
  <c r="P58"/>
  <c r="K33"/>
  <c r="P87"/>
  <c r="N39"/>
  <c r="P34"/>
  <c r="I32"/>
  <c r="I27"/>
  <c r="L68"/>
  <c r="G66"/>
  <c r="K35"/>
  <c r="I17"/>
  <c r="Q52"/>
  <c r="N91"/>
  <c r="K94"/>
  <c r="H40"/>
  <c r="N95"/>
  <c r="I87"/>
  <c r="G38"/>
  <c r="Q42"/>
  <c r="G81"/>
  <c r="H94"/>
  <c r="O9"/>
  <c r="Q86"/>
  <c r="N81"/>
  <c r="G90"/>
  <c r="H27"/>
  <c r="J21"/>
  <c r="P72"/>
  <c r="C1"/>
  <c r="B22"/>
  <c r="O11"/>
  <c r="Q87"/>
  <c r="N29"/>
  <c r="J88"/>
  <c r="P37"/>
  <c r="Q3"/>
  <c r="P93"/>
  <c r="L67"/>
  <c r="O43"/>
  <c r="L31"/>
  <c r="P46"/>
  <c r="N22"/>
  <c r="J72"/>
  <c r="G22"/>
  <c r="L62"/>
  <c r="B3"/>
  <c r="O54"/>
  <c r="H4"/>
  <c r="G89"/>
  <c r="N74"/>
  <c r="K43"/>
  <c r="N75"/>
  <c r="I8"/>
  <c r="O42"/>
  <c r="Q95"/>
  <c r="G68"/>
  <c r="P71"/>
  <c r="O61"/>
  <c r="O93"/>
  <c r="P82"/>
  <c r="J47"/>
  <c r="I90"/>
  <c r="P80"/>
  <c r="B77"/>
  <c r="B79"/>
  <c r="O91"/>
  <c r="O73"/>
  <c r="I62"/>
  <c r="H37"/>
  <c r="B12"/>
  <c r="P65"/>
  <c r="K83"/>
  <c r="K82"/>
  <c r="H2"/>
  <c r="I25"/>
  <c r="B75"/>
  <c r="L52"/>
  <c r="P89"/>
  <c r="H81"/>
  <c r="O14"/>
  <c r="O56"/>
  <c r="G69"/>
  <c r="P50"/>
  <c r="B20"/>
  <c r="N55"/>
  <c r="B97"/>
  <c r="N84"/>
  <c r="B89"/>
  <c r="P6"/>
  <c r="J44"/>
  <c r="P51"/>
  <c r="L10"/>
  <c r="G78"/>
  <c r="N65"/>
  <c r="H53"/>
  <c r="L92"/>
  <c r="B92"/>
  <c r="K8"/>
  <c r="K42"/>
  <c r="Q27"/>
  <c r="O8"/>
  <c r="L37"/>
  <c r="B17"/>
  <c r="K79"/>
  <c r="G51"/>
  <c r="B83"/>
  <c r="J36"/>
  <c r="B31"/>
  <c r="K28"/>
  <c r="K96"/>
  <c r="P55"/>
  <c r="P11"/>
  <c r="H18"/>
  <c r="I59"/>
  <c r="K11"/>
  <c r="K22"/>
  <c r="K24"/>
  <c r="B36"/>
  <c r="G37"/>
  <c r="I9"/>
  <c r="I78"/>
  <c r="Q73"/>
  <c r="G80"/>
  <c r="I97"/>
  <c r="K17"/>
  <c r="K71"/>
  <c r="L8"/>
  <c r="N69"/>
  <c r="I84"/>
  <c r="B86"/>
  <c r="O38"/>
  <c r="B67"/>
  <c r="Q89"/>
  <c r="B34"/>
  <c r="K58"/>
  <c r="L98"/>
  <c r="Q65"/>
  <c r="C34" l="1"/>
  <c r="F34"/>
  <c r="D34"/>
  <c r="E34"/>
  <c r="F67"/>
  <c r="D67"/>
  <c r="C67"/>
  <c r="E67"/>
  <c r="D86"/>
  <c r="E86"/>
  <c r="F86"/>
  <c r="C86"/>
  <c r="M84"/>
  <c r="R69"/>
  <c r="M97"/>
  <c r="M78"/>
  <c r="M9"/>
  <c r="E36"/>
  <c r="D36"/>
  <c r="C36"/>
  <c r="F36"/>
  <c r="M59"/>
  <c r="C31"/>
  <c r="D31"/>
  <c r="F31"/>
  <c r="E31"/>
  <c r="D83"/>
  <c r="E83"/>
  <c r="C83"/>
  <c r="F83"/>
  <c r="C17"/>
  <c r="F17"/>
  <c r="E17"/>
  <c r="D17"/>
  <c r="D92"/>
  <c r="F92"/>
  <c r="C92"/>
  <c r="E92"/>
  <c r="R65"/>
  <c r="D89"/>
  <c r="E89"/>
  <c r="C89"/>
  <c r="F89"/>
  <c r="R84"/>
  <c r="E97"/>
  <c r="F97"/>
  <c r="C97"/>
  <c r="D97"/>
  <c r="R55"/>
  <c r="C20"/>
  <c r="D20"/>
  <c r="F20"/>
  <c r="E20"/>
  <c r="C75"/>
  <c r="E75"/>
  <c r="D75"/>
  <c r="F75"/>
  <c r="M25"/>
  <c r="D12"/>
  <c r="E12"/>
  <c r="C12"/>
  <c r="F12"/>
  <c r="M62"/>
  <c r="C79"/>
  <c r="D79"/>
  <c r="E79"/>
  <c r="F79"/>
  <c r="F77"/>
  <c r="D77"/>
  <c r="E77"/>
  <c r="C77"/>
  <c r="M90"/>
  <c r="M8"/>
  <c r="R75"/>
  <c r="R74"/>
  <c r="D3"/>
  <c r="F3"/>
  <c r="C3"/>
  <c r="E3"/>
  <c r="B99"/>
  <c r="R22"/>
  <c r="Q99"/>
  <c r="R29"/>
  <c r="F22"/>
  <c r="D22"/>
  <c r="E22"/>
  <c r="C22"/>
  <c r="R81"/>
  <c r="M87"/>
  <c r="R95"/>
  <c r="R91"/>
  <c r="M17"/>
  <c r="M27"/>
  <c r="M32"/>
  <c r="R39"/>
  <c r="M30"/>
  <c r="F37"/>
  <c r="C37"/>
  <c r="E37"/>
  <c r="D37"/>
  <c r="M19"/>
  <c r="R7"/>
  <c r="D39"/>
  <c r="C39"/>
  <c r="F39"/>
  <c r="E39"/>
  <c r="M79"/>
  <c r="C5"/>
  <c r="E5"/>
  <c r="F5"/>
  <c r="D5"/>
  <c r="E25"/>
  <c r="F25"/>
  <c r="D25"/>
  <c r="C25"/>
  <c r="M67"/>
  <c r="R5"/>
  <c r="R9"/>
  <c r="M16"/>
  <c r="E41"/>
  <c r="C41"/>
  <c r="D41"/>
  <c r="F41"/>
  <c r="R23"/>
  <c r="M77"/>
  <c r="M49"/>
  <c r="D65"/>
  <c r="E65"/>
  <c r="C65"/>
  <c r="F65"/>
  <c r="M70"/>
  <c r="R40"/>
  <c r="E71"/>
  <c r="D71"/>
  <c r="F71"/>
  <c r="C71"/>
  <c r="R68"/>
  <c r="M37"/>
  <c r="D93"/>
  <c r="E93"/>
  <c r="C93"/>
  <c r="F93"/>
  <c r="M94"/>
  <c r="C96"/>
  <c r="F96"/>
  <c r="E96"/>
  <c r="D96"/>
  <c r="M7"/>
  <c r="M95"/>
  <c r="R90"/>
  <c r="D54"/>
  <c r="E54"/>
  <c r="C54"/>
  <c r="F54"/>
  <c r="R43"/>
  <c r="F30"/>
  <c r="E30"/>
  <c r="C30"/>
  <c r="D30"/>
  <c r="M69"/>
  <c r="M38"/>
  <c r="M53"/>
  <c r="R31"/>
  <c r="D27"/>
  <c r="C27"/>
  <c r="F27"/>
  <c r="E27"/>
  <c r="M12"/>
  <c r="E48"/>
  <c r="D48"/>
  <c r="C48"/>
  <c r="F48"/>
  <c r="R35"/>
  <c r="E84"/>
  <c r="D84"/>
  <c r="F84"/>
  <c r="C84"/>
  <c r="M66"/>
  <c r="R66"/>
  <c r="R34"/>
  <c r="R58"/>
  <c r="M11"/>
  <c r="M54"/>
  <c r="C81"/>
  <c r="D81"/>
  <c r="F81"/>
  <c r="E81"/>
  <c r="R73"/>
  <c r="F60"/>
  <c r="D60"/>
  <c r="E60"/>
  <c r="C60"/>
  <c r="R41"/>
  <c r="R92"/>
  <c r="C64"/>
  <c r="D64"/>
  <c r="F64"/>
  <c r="E64"/>
  <c r="M10"/>
  <c r="M55"/>
  <c r="R59"/>
  <c r="F62"/>
  <c r="C62"/>
  <c r="D62"/>
  <c r="E62"/>
  <c r="M24"/>
  <c r="D50"/>
  <c r="F50"/>
  <c r="E50"/>
  <c r="C50"/>
  <c r="E42"/>
  <c r="D42"/>
  <c r="F42"/>
  <c r="C42"/>
  <c r="R6"/>
  <c r="R77"/>
  <c r="D82"/>
  <c r="F82"/>
  <c r="C82"/>
  <c r="E82"/>
  <c r="R42"/>
  <c r="E6"/>
  <c r="D6"/>
  <c r="F6"/>
  <c r="C6"/>
  <c r="M26"/>
  <c r="F91"/>
  <c r="E91"/>
  <c r="C91"/>
  <c r="D91"/>
  <c r="M15"/>
  <c r="R16"/>
  <c r="R30"/>
  <c r="C59"/>
  <c r="F59"/>
  <c r="D59"/>
  <c r="E59"/>
  <c r="C51"/>
  <c r="D51"/>
  <c r="E51"/>
  <c r="F51"/>
  <c r="M50"/>
  <c r="C24"/>
  <c r="E24"/>
  <c r="F24"/>
  <c r="D24"/>
  <c r="F45"/>
  <c r="C45"/>
  <c r="E45"/>
  <c r="D45"/>
  <c r="R85"/>
  <c r="F70"/>
  <c r="C70"/>
  <c r="D70"/>
  <c r="E70"/>
  <c r="R28"/>
  <c r="M29"/>
  <c r="D15"/>
  <c r="C15"/>
  <c r="E15"/>
  <c r="F15"/>
  <c r="R83"/>
  <c r="F28"/>
  <c r="D28"/>
  <c r="C28"/>
  <c r="E28"/>
  <c r="R94"/>
  <c r="F35"/>
  <c r="D35"/>
  <c r="E35"/>
  <c r="C35"/>
  <c r="R19"/>
  <c r="M13"/>
  <c r="F78"/>
  <c r="C78"/>
  <c r="D78"/>
  <c r="E78"/>
  <c r="G99"/>
  <c r="M28"/>
  <c r="J99"/>
  <c r="F57"/>
  <c r="C57"/>
  <c r="E57"/>
  <c r="D57"/>
  <c r="R21"/>
  <c r="R71"/>
  <c r="R63"/>
  <c r="M96"/>
  <c r="R76"/>
  <c r="M31"/>
  <c r="M57"/>
  <c r="F68"/>
  <c r="E68"/>
  <c r="D68"/>
  <c r="C68"/>
  <c r="C7"/>
  <c r="F7"/>
  <c r="D7"/>
  <c r="E7"/>
  <c r="I99"/>
  <c r="M3"/>
  <c r="R87"/>
  <c r="R49"/>
  <c r="E61"/>
  <c r="F61"/>
  <c r="D61"/>
  <c r="C61"/>
  <c r="R20"/>
  <c r="R78"/>
  <c r="M75"/>
  <c r="E63"/>
  <c r="D63"/>
  <c r="C63"/>
  <c r="F63"/>
  <c r="M72"/>
  <c r="F66"/>
  <c r="E66"/>
  <c r="D66"/>
  <c r="C66"/>
  <c r="M47"/>
  <c r="R44"/>
  <c r="R86"/>
  <c r="E23"/>
  <c r="C23"/>
  <c r="F23"/>
  <c r="D23"/>
  <c r="R27"/>
  <c r="K99"/>
  <c r="R38"/>
  <c r="E76"/>
  <c r="F76"/>
  <c r="D76"/>
  <c r="C76"/>
  <c r="R67"/>
  <c r="E9"/>
  <c r="D9"/>
  <c r="F9"/>
  <c r="C9"/>
  <c r="F52"/>
  <c r="C52"/>
  <c r="E52"/>
  <c r="D52"/>
  <c r="C80"/>
  <c r="D80"/>
  <c r="F80"/>
  <c r="E80"/>
  <c r="R12"/>
  <c r="R70"/>
  <c r="R10"/>
  <c r="E47"/>
  <c r="F47"/>
  <c r="D47"/>
  <c r="C47"/>
  <c r="R97"/>
  <c r="R62"/>
  <c r="M39"/>
  <c r="M43"/>
  <c r="E94"/>
  <c r="C94"/>
  <c r="D94"/>
  <c r="F94"/>
  <c r="E74"/>
  <c r="C74"/>
  <c r="F74"/>
  <c r="D74"/>
  <c r="M14"/>
  <c r="E98"/>
  <c r="D98"/>
  <c r="C98"/>
  <c r="F98"/>
  <c r="R88"/>
  <c r="M35"/>
  <c r="R53"/>
  <c r="R45"/>
  <c r="R37"/>
  <c r="R14"/>
  <c r="M48"/>
  <c r="M68"/>
  <c r="E69"/>
  <c r="C69"/>
  <c r="F69"/>
  <c r="D69"/>
  <c r="E49"/>
  <c r="D49"/>
  <c r="C49"/>
  <c r="F49"/>
  <c r="D46"/>
  <c r="E46"/>
  <c r="F46"/>
  <c r="C46"/>
  <c r="M89"/>
  <c r="D13"/>
  <c r="C13"/>
  <c r="E13"/>
  <c r="F13"/>
  <c r="R24"/>
  <c r="C43"/>
  <c r="E43"/>
  <c r="D43"/>
  <c r="F43"/>
  <c r="M23"/>
  <c r="R46"/>
  <c r="R4"/>
  <c r="R61"/>
  <c r="M51"/>
  <c r="M86"/>
  <c r="F19"/>
  <c r="C19"/>
  <c r="E19"/>
  <c r="D19"/>
  <c r="D8"/>
  <c r="E8"/>
  <c r="F8"/>
  <c r="C8"/>
  <c r="M88"/>
  <c r="D26"/>
  <c r="C26"/>
  <c r="F26"/>
  <c r="E26"/>
  <c r="D95"/>
  <c r="C95"/>
  <c r="E95"/>
  <c r="F95"/>
  <c r="R47"/>
  <c r="R57"/>
  <c r="M91"/>
  <c r="F32"/>
  <c r="D32"/>
  <c r="E32"/>
  <c r="C32"/>
  <c r="C53"/>
  <c r="E53"/>
  <c r="F53"/>
  <c r="D53"/>
  <c r="M34"/>
  <c r="C40"/>
  <c r="E40"/>
  <c r="F40"/>
  <c r="D40"/>
  <c r="C44"/>
  <c r="D44"/>
  <c r="F44"/>
  <c r="E44"/>
  <c r="P99"/>
  <c r="R82"/>
  <c r="E87"/>
  <c r="D87"/>
  <c r="C87"/>
  <c r="F87"/>
  <c r="M65"/>
  <c r="F18"/>
  <c r="D18"/>
  <c r="E18"/>
  <c r="C18"/>
  <c r="M18"/>
  <c r="R25"/>
  <c r="M71"/>
  <c r="R33"/>
  <c r="R36"/>
  <c r="R56"/>
  <c r="M20"/>
  <c r="M80"/>
  <c r="M82"/>
  <c r="F56"/>
  <c r="E56"/>
  <c r="D56"/>
  <c r="C56"/>
  <c r="M76"/>
  <c r="M6"/>
  <c r="R11"/>
  <c r="D29"/>
  <c r="F29"/>
  <c r="C29"/>
  <c r="E29"/>
  <c r="R80"/>
  <c r="M36"/>
  <c r="M63"/>
  <c r="M41"/>
  <c r="D11"/>
  <c r="E11"/>
  <c r="F11"/>
  <c r="C11"/>
  <c r="R54"/>
  <c r="M44"/>
  <c r="M22"/>
  <c r="M93"/>
  <c r="M52"/>
  <c r="M85"/>
  <c r="R72"/>
  <c r="R79"/>
  <c r="C33"/>
  <c r="F33"/>
  <c r="E33"/>
  <c r="D33"/>
  <c r="R3"/>
  <c r="N99"/>
  <c r="M33"/>
  <c r="C73"/>
  <c r="E73"/>
  <c r="F73"/>
  <c r="D73"/>
  <c r="M46"/>
  <c r="R64"/>
  <c r="F55"/>
  <c r="D55"/>
  <c r="C55"/>
  <c r="E55"/>
  <c r="D58"/>
  <c r="E58"/>
  <c r="F58"/>
  <c r="C58"/>
  <c r="F72"/>
  <c r="C72"/>
  <c r="D72"/>
  <c r="E72"/>
  <c r="M61"/>
  <c r="R96"/>
  <c r="L99"/>
  <c r="M42"/>
  <c r="R18"/>
  <c r="R17"/>
  <c r="M5"/>
  <c r="M74"/>
  <c r="M21"/>
  <c r="M4"/>
  <c r="C16"/>
  <c r="F16"/>
  <c r="E16"/>
  <c r="D16"/>
  <c r="R50"/>
  <c r="R13"/>
  <c r="M83"/>
  <c r="M73"/>
  <c r="F88"/>
  <c r="D88"/>
  <c r="C88"/>
  <c r="E88"/>
  <c r="R93"/>
  <c r="M58"/>
  <c r="C21"/>
  <c r="D21"/>
  <c r="E21"/>
  <c r="F21"/>
  <c r="F14"/>
  <c r="C14"/>
  <c r="E14"/>
  <c r="D14"/>
  <c r="R8"/>
  <c r="R60"/>
  <c r="O99"/>
  <c r="M56"/>
  <c r="R48"/>
  <c r="D10"/>
  <c r="E10"/>
  <c r="F10"/>
  <c r="C10"/>
  <c r="R98"/>
  <c r="H99"/>
  <c r="M60"/>
  <c r="R52"/>
  <c r="M64"/>
  <c r="M98"/>
  <c r="R51"/>
  <c r="R89"/>
  <c r="F85"/>
  <c r="E85"/>
  <c r="D85"/>
  <c r="C85"/>
  <c r="M40"/>
  <c r="R15"/>
  <c r="M81"/>
  <c r="R26"/>
  <c r="E90"/>
  <c r="C90"/>
  <c r="D90"/>
  <c r="F90"/>
  <c r="C4"/>
  <c r="D4"/>
  <c r="E4"/>
  <c r="F4"/>
  <c r="D38"/>
  <c r="F38"/>
  <c r="E38"/>
  <c r="C38"/>
  <c r="M45"/>
  <c r="R32"/>
  <c r="M92"/>
  <c r="T34" i="73"/>
  <c r="Q35"/>
  <c r="D35" i="26" s="1"/>
  <c r="R35" i="73"/>
  <c r="D35" i="29" s="1"/>
  <c r="S35" i="73"/>
  <c r="D35" i="28" s="1"/>
  <c r="P35" i="73"/>
  <c r="D35" i="24" s="1"/>
  <c r="F34" i="65"/>
  <c r="F33"/>
  <c r="K33"/>
  <c r="M99" i="78" l="1"/>
  <c r="D99"/>
  <c r="C99"/>
  <c r="E99"/>
  <c r="F99"/>
  <c r="R99"/>
  <c r="T35" i="73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DH28" s="1"/>
  <c r="D28" i="40" s="1"/>
  <c r="BT28" i="54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DI64" s="1"/>
  <c r="E64" i="40" s="1"/>
  <c r="CU66" i="54"/>
  <c r="CA67"/>
  <c r="AY69"/>
  <c r="BM69"/>
  <c r="CG71"/>
  <c r="CN71"/>
  <c r="BF73"/>
  <c r="CA75"/>
  <c r="DC75"/>
  <c r="AY77"/>
  <c r="CO77"/>
  <c r="AY80"/>
  <c r="DG80" s="1"/>
  <c r="C80" i="40" s="1"/>
  <c r="BF80" i="54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DG27" s="1"/>
  <c r="C27" i="40" s="1"/>
  <c r="AR31" i="54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DI22" s="1"/>
  <c r="E22" i="40" s="1"/>
  <c r="BY25" i="54"/>
  <c r="DA25"/>
  <c r="AR26"/>
  <c r="DF26" s="1"/>
  <c r="B26" i="40" s="1"/>
  <c r="BF26" i="54"/>
  <c r="BM26"/>
  <c r="DI26" s="1"/>
  <c r="E26" i="40" s="1"/>
  <c r="BY29" i="54"/>
  <c r="DA29"/>
  <c r="AY30"/>
  <c r="DG30" s="1"/>
  <c r="C30" i="40" s="1"/>
  <c r="BM30" i="54"/>
  <c r="AR34"/>
  <c r="DF34" s="1"/>
  <c r="B34" i="40" s="1"/>
  <c r="AY34" i="5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DH50" s="1"/>
  <c r="D50" i="40" s="1"/>
  <c r="BT50" i="54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DG66" s="1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DJ34" s="1"/>
  <c r="F34" i="40" s="1"/>
  <c r="BT35" i="54"/>
  <c r="DA36"/>
  <c r="BT38"/>
  <c r="DJ38" s="1"/>
  <c r="F38" i="40" s="1"/>
  <c r="DH41" i="54"/>
  <c r="D41" i="40" s="1"/>
  <c r="BT41" i="54"/>
  <c r="BT43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DJ60" s="1"/>
  <c r="F60" i="40" s="1"/>
  <c r="CZ61" i="54"/>
  <c r="BT63"/>
  <c r="BT66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J15" s="1"/>
  <c r="F15" i="40" s="1"/>
  <c r="DB18" i="54"/>
  <c r="DB22"/>
  <c r="BT25"/>
  <c r="DB26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DJ67" s="1"/>
  <c r="F67" i="40" s="1"/>
  <c r="BT69" i="54"/>
  <c r="DJ69" s="1"/>
  <c r="F69" i="40" s="1"/>
  <c r="BT72" i="54"/>
  <c r="BT78"/>
  <c r="CZ78"/>
  <c r="BT81"/>
  <c r="DJ81" s="1"/>
  <c r="F81" i="40" s="1"/>
  <c r="BT83" i="54"/>
  <c r="BT86"/>
  <c r="BT89"/>
  <c r="DJ89" s="1"/>
  <c r="F89" i="40" s="1"/>
  <c r="BT93" i="54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A32"/>
  <c r="BT36"/>
  <c r="BT44"/>
  <c r="BT49"/>
  <c r="DJ49" s="1"/>
  <c r="F49" i="40" s="1"/>
  <c r="BT53" i="54"/>
  <c r="DJ53" s="1"/>
  <c r="F53" i="40" s="1"/>
  <c r="BT55" i="54"/>
  <c r="DJ55" s="1"/>
  <c r="F55" i="40" s="1"/>
  <c r="DA56" i="54"/>
  <c r="BT59"/>
  <c r="DJ59" s="1"/>
  <c r="F59" i="40" s="1"/>
  <c r="BT61" i="54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BM7" i="54"/>
  <c r="DI7" s="1"/>
  <c r="E7" i="40" s="1"/>
  <c r="BM11" i="54"/>
  <c r="DI11" s="1"/>
  <c r="E11" i="40" s="1"/>
  <c r="BM13" i="54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BM51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BM33"/>
  <c r="BM81"/>
  <c r="DI81" s="1"/>
  <c r="E81" i="40" s="1"/>
  <c r="BM83" i="54"/>
  <c r="DI83" s="1"/>
  <c r="E83" i="40" s="1"/>
  <c r="BM86" i="54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BM28" i="54"/>
  <c r="BM32"/>
  <c r="BM37"/>
  <c r="DI37" s="1"/>
  <c r="E37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BM98"/>
  <c r="DI98" s="1"/>
  <c r="E98" i="40" s="1"/>
  <c r="BF9" i="54"/>
  <c r="BF23"/>
  <c r="DH23" s="1"/>
  <c r="D23" i="40" s="1"/>
  <c r="BF27" i="54"/>
  <c r="BF40"/>
  <c r="DH40" s="1"/>
  <c r="D40" i="40" s="1"/>
  <c r="BF52" i="54"/>
  <c r="DH52" s="1"/>
  <c r="D52" i="40" s="1"/>
  <c r="BF57" i="54"/>
  <c r="DH57" s="1"/>
  <c r="D57" i="40" s="1"/>
  <c r="BF62" i="54"/>
  <c r="DH62" s="1"/>
  <c r="D62" i="40" s="1"/>
  <c r="BF68" i="54"/>
  <c r="BF71"/>
  <c r="DH71" s="1"/>
  <c r="D71" i="40" s="1"/>
  <c r="BF81" i="54"/>
  <c r="DH81" s="1"/>
  <c r="D81" i="40" s="1"/>
  <c r="BF83" i="54"/>
  <c r="BF86"/>
  <c r="BF88"/>
  <c r="DH88" s="1"/>
  <c r="D88" i="40" s="1"/>
  <c r="BF91" i="54"/>
  <c r="DH91" s="1"/>
  <c r="D91" i="40" s="1"/>
  <c r="BF92" i="54"/>
  <c r="BF97"/>
  <c r="DH97" s="1"/>
  <c r="D97" i="40" s="1"/>
  <c r="BF17" i="54"/>
  <c r="DH17" s="1"/>
  <c r="D17" i="40" s="1"/>
  <c r="BF30" i="54"/>
  <c r="DH30" s="1"/>
  <c r="D30" i="40" s="1"/>
  <c r="BF49" i="54"/>
  <c r="DH49" s="1"/>
  <c r="D49" i="40" s="1"/>
  <c r="BF4" i="54"/>
  <c r="BF6"/>
  <c r="DH6" s="1"/>
  <c r="D6" i="40" s="1"/>
  <c r="DI6" i="54"/>
  <c r="E6" i="40" s="1"/>
  <c r="BF8" i="54"/>
  <c r="DH8" s="1"/>
  <c r="D8" i="40" s="1"/>
  <c r="BF10" i="54"/>
  <c r="DH10" s="1"/>
  <c r="D10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BF69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BF95" i="54"/>
  <c r="DH95" s="1"/>
  <c r="D95" i="40" s="1"/>
  <c r="BF98" i="54"/>
  <c r="DH98" s="1"/>
  <c r="D98" i="40" s="1"/>
  <c r="AY4" i="54"/>
  <c r="AY6"/>
  <c r="AY8"/>
  <c r="DG8" s="1"/>
  <c r="C8" i="40" s="1"/>
  <c r="AY9" i="54"/>
  <c r="DG9" s="1"/>
  <c r="C9" i="40" s="1"/>
  <c r="AY15" i="54"/>
  <c r="DG15" s="1"/>
  <c r="C15" i="40" s="1"/>
  <c r="AY17" i="54"/>
  <c r="DG17" s="1"/>
  <c r="C17" i="40" s="1"/>
  <c r="AY19" i="54"/>
  <c r="DG19" s="1"/>
  <c r="C19" i="40" s="1"/>
  <c r="DJ19" i="54"/>
  <c r="F19" i="40" s="1"/>
  <c r="AY29" i="54"/>
  <c r="DG29" s="1"/>
  <c r="C29" i="40" s="1"/>
  <c r="DI29" i="54"/>
  <c r="E29" i="40" s="1"/>
  <c r="AY32" i="54"/>
  <c r="DH32"/>
  <c r="D32" i="40" s="1"/>
  <c r="AY40" i="54"/>
  <c r="DG40" s="1"/>
  <c r="C40" i="40" s="1"/>
  <c r="CE40" i="54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G62" s="1"/>
  <c r="C62" i="40" s="1"/>
  <c r="DI62" i="54"/>
  <c r="E62" i="40" s="1"/>
  <c r="AY72" i="54"/>
  <c r="DJ72"/>
  <c r="F72" i="40" s="1"/>
  <c r="AY79" i="54"/>
  <c r="DG79" s="1"/>
  <c r="C79" i="40" s="1"/>
  <c r="DI79" i="54"/>
  <c r="E79" i="40" s="1"/>
  <c r="AY81" i="54"/>
  <c r="AY83"/>
  <c r="DG83" s="1"/>
  <c r="C83" i="40" s="1"/>
  <c r="AY86" i="54"/>
  <c r="AY95"/>
  <c r="AY97"/>
  <c r="DG97" s="1"/>
  <c r="C97" i="40" s="1"/>
  <c r="AY22" i="54"/>
  <c r="DG22" s="1"/>
  <c r="C22" i="40" s="1"/>
  <c r="AY25" i="54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AY61" i="54"/>
  <c r="DG61" s="1"/>
  <c r="C61" i="40" s="1"/>
  <c r="DJ66" i="54"/>
  <c r="F66" i="40" s="1"/>
  <c r="DJ70" i="54"/>
  <c r="F70" i="40" s="1"/>
  <c r="CE77" i="54"/>
  <c r="DJ80"/>
  <c r="F80" i="40" s="1"/>
  <c r="CE93" i="54"/>
  <c r="AY10"/>
  <c r="AY56"/>
  <c r="DG56" s="1"/>
  <c r="C56" i="40" s="1"/>
  <c r="DH78" i="54"/>
  <c r="D78" i="40" s="1"/>
  <c r="AY89" i="54"/>
  <c r="CE89"/>
  <c r="AY91"/>
  <c r="DG91" s="1"/>
  <c r="C91" i="40" s="1"/>
  <c r="AY92" i="54"/>
  <c r="DG92" s="1"/>
  <c r="C92" i="40" s="1"/>
  <c r="AY94" i="54"/>
  <c r="AV99"/>
  <c r="DH4"/>
  <c r="D4" i="40" s="1"/>
  <c r="AY18" i="54"/>
  <c r="AY3"/>
  <c r="DG3" s="1"/>
  <c r="C3" i="40" s="1"/>
  <c r="CF8" i="54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AY64"/>
  <c r="DG64" s="1"/>
  <c r="C64" i="40" s="1"/>
  <c r="AY68" i="54"/>
  <c r="AY71"/>
  <c r="DG71" s="1"/>
  <c r="C71" i="40" s="1"/>
  <c r="AY82" i="54"/>
  <c r="DG82" s="1"/>
  <c r="C82" i="40" s="1"/>
  <c r="AY84" i="54"/>
  <c r="AY88"/>
  <c r="DG88" s="1"/>
  <c r="C88" i="40" s="1"/>
  <c r="AY90" i="54"/>
  <c r="DG90" s="1"/>
  <c r="C90" i="40" s="1"/>
  <c r="AY98" i="54"/>
  <c r="DG5"/>
  <c r="C5" i="40" s="1"/>
  <c r="DH5" i="54"/>
  <c r="D5" i="40" s="1"/>
  <c r="DG7" i="54"/>
  <c r="C7" i="40" s="1"/>
  <c r="DI8" i="54"/>
  <c r="E8" i="40" s="1"/>
  <c r="AR17" i="54"/>
  <c r="DF17" s="1"/>
  <c r="B17" i="40" s="1"/>
  <c r="AR20" i="54"/>
  <c r="DF20" s="1"/>
  <c r="B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H83" i="54"/>
  <c r="D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AR90" i="54"/>
  <c r="DF90" s="1"/>
  <c r="B90" i="40" s="1"/>
  <c r="DJ90" i="54"/>
  <c r="F90" i="40" s="1"/>
  <c r="AR95" i="54"/>
  <c r="DF95" s="1"/>
  <c r="B95" i="40" s="1"/>
  <c r="DG95" i="54"/>
  <c r="C95" i="40" s="1"/>
  <c r="AR97" i="54"/>
  <c r="DF97" s="1"/>
  <c r="B97" i="40" s="1"/>
  <c r="DI97" i="54"/>
  <c r="E97" i="40" s="1"/>
  <c r="DJ97" i="54"/>
  <c r="F97" i="40" s="1"/>
  <c r="DG6" i="54"/>
  <c r="C6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J58" i="54"/>
  <c r="F58" i="40" s="1"/>
  <c r="BX62" i="54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H73" i="54"/>
  <c r="D73" i="40" s="1"/>
  <c r="AR80" i="54"/>
  <c r="DF80" s="1"/>
  <c r="B80" i="40" s="1"/>
  <c r="AR85" i="54"/>
  <c r="DF85" s="1"/>
  <c r="B85" i="40" s="1"/>
  <c r="DG85" i="54"/>
  <c r="C85" i="40" s="1"/>
  <c r="AR93" i="54"/>
  <c r="DF93" s="1"/>
  <c r="B93" i="40" s="1"/>
  <c r="DG10" i="54"/>
  <c r="C10" i="40" s="1"/>
  <c r="DG13" i="54"/>
  <c r="C13" i="40" s="1"/>
  <c r="DG25" i="54"/>
  <c r="C25" i="40" s="1"/>
  <c r="DI25" i="54"/>
  <c r="E25" i="40" s="1"/>
  <c r="DI28" i="54"/>
  <c r="E28" i="40" s="1"/>
  <c r="AR30" i="54"/>
  <c r="DF30" s="1"/>
  <c r="B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AR40" i="54"/>
  <c r="DF40" s="1"/>
  <c r="B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AR64" i="54"/>
  <c r="DF64" s="1"/>
  <c r="B64" i="40" s="1"/>
  <c r="DH64" i="54"/>
  <c r="D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CW16" i="54" l="1"/>
  <c r="CP87"/>
  <c r="CP44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4"/>
  <c r="AG4" s="1"/>
  <c r="AD4" i="28"/>
  <c r="AG4" s="1"/>
  <c r="AD3"/>
  <c r="AG3" s="1"/>
  <c r="AD5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G16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4" l="1"/>
  <c r="AG18" s="1"/>
  <c r="AD18" i="28"/>
  <c r="AG18" s="1"/>
  <c r="AC19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V16" i="63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4" l="1"/>
  <c r="AG19" s="1"/>
  <c r="AD19" i="28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4" l="1"/>
  <c r="AG32" s="1"/>
  <c r="AD32" i="28"/>
  <c r="AG32" s="1"/>
  <c r="AC33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H33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M33"/>
  <c r="E33" i="61" s="1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D38" i="24"/>
  <c r="AG38" s="1"/>
  <c r="AD38" i="28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D39" i="24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4" l="1"/>
  <c r="AG43" s="1"/>
  <c r="AD43" i="28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4" l="1"/>
  <c r="AG61" s="1"/>
  <c r="AD61" i="28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D71" i="24"/>
  <c r="AG71" s="1"/>
  <c r="AD71" i="28"/>
  <c r="AG71" s="1"/>
  <c r="AC72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4" l="1"/>
  <c r="AG72" s="1"/>
  <c r="AD72" i="28"/>
  <c r="AG72" s="1"/>
  <c r="AC73" i="24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4" l="1"/>
  <c r="AG74" s="1"/>
  <c r="AD74" i="28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4" l="1"/>
  <c r="AG75" s="1"/>
  <c r="AD75" i="28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4" l="1"/>
  <c r="AG79" s="1"/>
  <c r="AD79" i="28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4" l="1"/>
  <c r="AG82" s="1"/>
  <c r="AD82" i="28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G81" i="61"/>
  <c r="O81" s="1"/>
  <c r="AM81" i="14"/>
  <c r="E81" i="6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D83" i="24"/>
  <c r="AG83" s="1"/>
  <c r="AD83" i="28"/>
  <c r="AG83" s="1"/>
  <c r="AC84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AD87" i="24"/>
  <c r="AG87" s="1"/>
  <c r="AD87" i="28"/>
  <c r="AG87" s="1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4"/>
  <c r="AG92" s="1"/>
  <c r="AD92" i="28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D96" i="24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4" l="1"/>
  <c r="AG97" s="1"/>
  <c r="AD97" i="28"/>
  <c r="AG97" s="1"/>
  <c r="N98" i="24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<sst xmlns="http://schemas.openxmlformats.org/spreadsheetml/2006/main" count="9461" uniqueCount="628">
  <si>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</si>
  <si>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</si>
  <si>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</si>
  <si>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</si>
  <si>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</si>
  <si>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</si>
  <si>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</si>
  <si>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</si>
  <si>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</si>
  <si>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</si>
  <si>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</si>
  <si>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</si>
  <si>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</si>
  <si>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</si>
  <si>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</si>
  <si>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</si>
  <si>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</si>
  <si>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</si>
  <si>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</si>
  <si>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</si>
  <si>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</si>
  <si>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</si>
  <si>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</si>
  <si>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</si>
  <si>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</si>
  <si>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</si>
  <si>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</si>
  <si>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</si>
  <si>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</si>
  <si>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</si>
  <si>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</si>
  <si>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</si>
  <si>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</si>
  <si>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</si>
  <si>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</si>
  <si>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</si>
  <si>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</si>
  <si>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</si>
  <si>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</si>
  <si>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</si>
  <si>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</si>
  <si>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</si>
  <si>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</si>
  <si>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</si>
  <si>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</si>
  <si>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</si>
  <si>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</si>
  <si>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</si>
  <si>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</si>
  <si>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</si>
  <si>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</si>
  <si>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</si>
  <si>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</si>
  <si>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</si>
  <si>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</si>
  <si>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</si>
  <si>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</si>
  <si>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</si>
  <si>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</si>
  <si>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</si>
  <si>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</si>
  <si>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</si>
  <si>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</si>
  <si>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</si>
  <si>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</si>
  <si>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</si>
  <si>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</si>
  <si>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</si>
  <si>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</si>
  <si>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</si>
  <si>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</si>
  <si>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</si>
  <si>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</si>
  <si>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</si>
  <si>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</si>
  <si>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</si>
  <si>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</si>
  <si>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</si>
  <si>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</si>
  <si>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</si>
  <si>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</si>
  <si>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</si>
  <si>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</si>
  <si>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</si>
  <si>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</si>
  <si>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</si>
  <si>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</si>
  <si>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</si>
  <si>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</si>
  <si>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</si>
  <si>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</si>
  <si>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</si>
  <si>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</si>
  <si>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</si>
  <si>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</si>
  <si>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</si>
  <si>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</si>
  <si>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</si>
  <si>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</si>
  <si>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</si>
  <si>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</si>
  <si>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</si>
  <si>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</si>
  <si>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</si>
  <si>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</si>
  <si>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</si>
  <si>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</si>
  <si>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</si>
  <si>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</si>
  <si>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</si>
  <si>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</si>
  <si>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</si>
  <si>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</si>
  <si>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</si>
  <si>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</si>
  <si>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</si>
  <si>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</si>
  <si>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</si>
  <si>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</si>
  <si>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</si>
  <si>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</si>
  <si>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</si>
  <si>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</si>
  <si>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</si>
  <si>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</si>
  <si>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</si>
  <si>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</si>
  <si>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</si>
  <si>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</si>
  <si>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</si>
  <si>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</si>
  <si>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</si>
  <si>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</si>
  <si>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</si>
  <si>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</si>
  <si>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</si>
  <si>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</si>
  <si>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</si>
  <si>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</si>
  <si>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</si>
  <si>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</si>
  <si>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</si>
  <si>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</si>
  <si>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</si>
  <si>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</si>
  <si>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</si>
  <si>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</si>
  <si>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</si>
  <si>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</si>
  <si>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</si>
  <si>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</si>
  <si>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</si>
  <si>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</si>
  <si>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</si>
  <si>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</si>
  <si>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</si>
  <si>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</si>
  <si>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</si>
  <si>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</si>
  <si>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</si>
  <si>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</si>
  <si>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</si>
  <si>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</si>
  <si>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</si>
  <si>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</si>
  <si>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</si>
  <si>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</si>
  <si>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</si>
  <si>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</si>
  <si>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</si>
  <si>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</si>
  <si>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</si>
  <si>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</si>
  <si>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</si>
  <si>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</si>
  <si>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</si>
  <si>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</si>
  <si>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</si>
  <si>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</si>
  <si>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</si>
  <si>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</si>
  <si>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</si>
  <si>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</si>
  <si>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</si>
  <si>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</si>
  <si>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</si>
  <si>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</si>
  <si>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</si>
  <si>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</si>
  <si>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</si>
  <si>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</si>
  <si>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</si>
  <si>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</si>
  <si>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</si>
  <si>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</si>
  <si>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</si>
  <si>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</si>
  <si>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</si>
  <si>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</si>
  <si>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</si>
  <si>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</si>
  <si>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</si>
  <si>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</si>
  <si>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</si>
  <si>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</si>
  <si>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</si>
  <si>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</si>
  <si>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</si>
  <si>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</si>
  <si>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</si>
  <si>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</si>
  <si>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</si>
  <si>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</si>
  <si>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</si>
  <si>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</si>
  <si>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</si>
  <si>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</si>
  <si>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</si>
  <si>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</si>
  <si>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</si>
  <si>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</si>
  <si>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</si>
  <si>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</si>
  <si>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</si>
  <si>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</si>
  <si>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</si>
  <si>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</si>
  <si>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</si>
  <si>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</si>
  <si>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</si>
  <si>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</si>
  <si>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</si>
  <si>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</si>
  <si>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</si>
  <si>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</si>
  <si>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</si>
  <si>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</si>
  <si>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</si>
  <si>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</si>
  <si>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</si>
  <si>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</si>
  <si>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</si>
  <si>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</si>
  <si>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</si>
  <si>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</si>
  <si>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</si>
  <si>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</si>
  <si>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</si>
  <si>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</si>
  <si>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</si>
  <si>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</si>
  <si>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</si>
  <si>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</si>
  <si>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</si>
  <si>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</si>
  <si>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</si>
  <si>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</si>
  <si>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</si>
  <si>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</si>
  <si>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</si>
  <si>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</si>
  <si>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</si>
  <si>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</si>
  <si>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</si>
  <si>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</si>
  <si>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</si>
  <si>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</si>
  <si>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</si>
  <si>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</si>
  <si>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</si>
  <si>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</si>
  <si>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</si>
  <si>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</si>
  <si>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</si>
  <si>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</si>
  <si>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</si>
  <si>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</si>
  <si>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</si>
  <si>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</si>
  <si>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</si>
  <si>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</si>
  <si>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</si>
  <si>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</si>
  <si>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</si>
  <si>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</si>
  <si>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</si>
  <si>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</si>
  <si>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</si>
  <si>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</si>
  <si>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</si>
  <si>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</si>
  <si>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</si>
  <si>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</si>
  <si>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</si>
  <si>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</si>
  <si>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</si>
  <si>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</si>
  <si>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</si>
  <si>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</si>
  <si>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</si>
  <si>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</si>
  <si>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</si>
  <si>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</si>
  <si>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</si>
  <si>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</si>
  <si>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</si>
  <si>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</si>
  <si>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</si>
  <si>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</si>
  <si>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</si>
  <si>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</si>
  <si>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</si>
  <si>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</si>
  <si>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</si>
  <si>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</si>
  <si>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</si>
  <si>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</si>
  <si>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</si>
  <si>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</si>
  <si>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</si>
  <si>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</si>
  <si>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</si>
  <si>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</si>
  <si>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</si>
  <si>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</si>
  <si>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</si>
  <si>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</si>
  <si>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</si>
  <si>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</si>
  <si>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</si>
  <si>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</si>
  <si>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</si>
  <si>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</si>
  <si>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</si>
  <si>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</si>
  <si>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</si>
  <si>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</si>
  <si>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</si>
  <si>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</si>
  <si>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</si>
  <si>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</si>
  <si>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</si>
  <si>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</si>
  <si>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</si>
  <si>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</si>
  <si>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</si>
  <si>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</si>
  <si>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</si>
  <si>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</si>
  <si>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</si>
  <si>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</si>
  <si>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</si>
  <si>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</si>
  <si>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</si>
  <si>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</si>
  <si>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</si>
  <si>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</si>
  <si>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</si>
  <si>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</si>
  <si>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</si>
  <si>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</si>
  <si>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</si>
  <si>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</si>
  <si>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</si>
  <si>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</si>
  <si>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</si>
  <si>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</si>
  <si>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</si>
  <si>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</si>
  <si>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</si>
  <si>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</si>
  <si>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</si>
  <si>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</si>
  <si>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</si>
  <si>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</si>
  <si>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</si>
  <si>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</si>
  <si>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</si>
  <si>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</si>
  <si>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</si>
  <si>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</si>
  <si>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</si>
  <si>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</si>
  <si>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</si>
  <si>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</si>
  <si>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</si>
  <si>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</si>
  <si>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</si>
  <si>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</si>
  <si>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</si>
  <si>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</si>
  <si>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</si>
  <si>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</si>
  <si>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</si>
  <si>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</si>
  <si>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</si>
  <si>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</si>
  <si>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</si>
  <si>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</si>
  <si>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</si>
  <si>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</si>
  <si>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</si>
  <si>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</si>
  <si>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</si>
  <si>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</si>
  <si>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</si>
  <si>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</si>
  <si>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</si>
  <si>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</si>
  <si>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</si>
  <si>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</si>
  <si>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</si>
  <si>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</si>
  <si>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</si>
  <si>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</si>
  <si>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</si>
  <si>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</si>
  <si>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</si>
  <si>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</si>
  <si>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</si>
  <si>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</si>
  <si>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</si>
  <si>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</si>
  <si>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</si>
  <si>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</si>
  <si>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</si>
  <si>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</si>
  <si>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</si>
  <si>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</si>
  <si>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</si>
  <si>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</si>
  <si>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</si>
  <si>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</si>
  <si>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</si>
  <si>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</si>
  <si>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</si>
  <si>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</si>
  <si>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</si>
  <si>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</si>
  <si>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</si>
  <si>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</si>
  <si>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</si>
  <si>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</si>
  <si>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</si>
  <si>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</si>
  <si>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</si>
  <si>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</si>
  <si>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</si>
  <si>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</si>
  <si>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</si>
  <si>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</si>
  <si>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</si>
  <si>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</si>
  <si>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</si>
  <si>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</si>
  <si>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</si>
  <si>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</si>
  <si>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</si>
  <si>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</si>
  <si>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</si>
  <si>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</si>
  <si>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</si>
  <si>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</si>
  <si>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</si>
  <si>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</si>
  <si>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</si>
  <si>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</si>
  <si>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</si>
  <si>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</si>
  <si>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</si>
  <si>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</si>
  <si>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</si>
  <si>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</si>
  <si>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</si>
  <si>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</si>
  <si>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</si>
  <si>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</si>
  <si>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</si>
  <si>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</si>
  <si>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</si>
  <si>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</si>
  <si>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</si>
  <si>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</si>
  <si>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</si>
  <si>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</si>
  <si>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</si>
  <si>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</si>
  <si>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</si>
  <si>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</si>
  <si>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</si>
  <si>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</si>
  <si>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</si>
  <si>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</si>
  <si>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</si>
  <si>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</si>
  <si>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</si>
  <si>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</si>
  <si>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</si>
  <si>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</si>
  <si>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</si>
  <si>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</si>
  <si>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</si>
  <si>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</si>
  <si>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</si>
  <si>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</si>
  <si>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</si>
  <si>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</si>
  <si>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</si>
  <si>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</si>
  <si>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</si>
  <si>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</si>
  <si>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</si>
  <si>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</si>
  <si>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</si>
  <si>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</si>
  <si>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</si>
  <si>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</si>
  <si>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</si>
  <si>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</si>
  <si>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</si>
  <si>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</si>
  <si>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</si>
  <si>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</si>
  <si>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</si>
  <si>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</si>
  <si>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</si>
  <si>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</si>
  <si>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</si>
  <si>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</si>
  <si>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</si>
  <si>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</si>
  <si>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</si>
  <si>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</si>
  <si>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</si>
  <si>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NR/01082024/30092024/LT_MEJA_DELHI</t>
  </si>
  <si>
    <t>MES_Delhi</t>
  </si>
  <si>
    <t>DMRC_Ltd_Through_Concessionaire_M/s_Pacific_Devlopment_Corporation_Limited</t>
  </si>
  <si>
    <t>Caddie_Hotels_Private_Limited</t>
  </si>
  <si>
    <t>Pride_Hotels_Limited</t>
  </si>
  <si>
    <t>w.e.f. 01st October 2024</t>
  </si>
  <si>
    <t>w.e.f. 01st November.2024</t>
  </si>
  <si>
    <t>w.e.f. From 01.11.2024</t>
  </si>
  <si>
    <t>Central_Park_Infrastructure_Devlopment_Private_Limited</t>
  </si>
  <si>
    <t>CHL_Limited</t>
  </si>
  <si>
    <t xml:space="preserve">Vodafone_Idea_limited_Okhla </t>
  </si>
  <si>
    <t>65IS2025/01/30</t>
  </si>
  <si>
    <t>TCSPL_BKN2</t>
  </si>
  <si>
    <t>ABLWM1_AEROCITY</t>
  </si>
  <si>
    <t>NR/2025/24837/A/51502</t>
  </si>
  <si>
    <t>NR/2025/25073/C</t>
  </si>
  <si>
    <t>NSLSUGARALAND</t>
  </si>
  <si>
    <t>NR/2024/24435/A/51280</t>
  </si>
  <si>
    <t>TRN_ENERGY</t>
  </si>
  <si>
    <t>NR/2025/25074/C</t>
  </si>
  <si>
    <t>ITCWIND</t>
  </si>
  <si>
    <t>NR/2024/24418/A/51261</t>
  </si>
  <si>
    <t>JIPL</t>
  </si>
  <si>
    <t>NR/2025/25075/C</t>
  </si>
  <si>
    <t>RSRPL_BKN</t>
  </si>
  <si>
    <t>NR/2025/25084/C</t>
  </si>
  <si>
    <t>TANGEDCO</t>
  </si>
  <si>
    <t>SR/2024/15456/A/51284</t>
  </si>
  <si>
    <t>OIDLWM2_AEROCITY</t>
  </si>
  <si>
    <t>NR/2025/24838/A/51507</t>
  </si>
  <si>
    <t>NSLKSLWPRTY</t>
  </si>
  <si>
    <t>NR/2024/24566/A/51272</t>
  </si>
  <si>
    <t>NR/2024/24507/A/51548</t>
  </si>
  <si>
    <t>NR/2024/24508/A/51549</t>
  </si>
  <si>
    <t>TESPL_BKN2</t>
  </si>
  <si>
    <t>NR/2024/24434/A/51281</t>
  </si>
  <si>
    <t>Manipur_Ben</t>
  </si>
  <si>
    <t>NER/2024/2820/A/51555</t>
  </si>
  <si>
    <t>NR/2024/24614/A/51550</t>
  </si>
  <si>
    <t>OIDLWM3_AEROCITY</t>
  </si>
  <si>
    <t>NR/2025/24839/A/51509</t>
  </si>
  <si>
    <t>TPSL_BKN2</t>
  </si>
  <si>
    <t>NR/2025/25083/C</t>
  </si>
  <si>
    <t>BAWANA_GAS</t>
  </si>
  <si>
    <t>NR/30092023/26122029/SH-06</t>
  </si>
  <si>
    <t>GRETAENERGY</t>
  </si>
  <si>
    <t>GNA/NR/2025/01/20/4168</t>
  </si>
  <si>
    <t>SIMHAPURI</t>
  </si>
  <si>
    <t>GNA/NR/2025/01/20/9046</t>
  </si>
  <si>
    <t>NR/30092023/31122025/SH-07</t>
  </si>
  <si>
    <t>Meghalaya_Ben</t>
  </si>
  <si>
    <t>GNA/NR/2025/01/20/2470</t>
  </si>
  <si>
    <t>RKM_POWER</t>
  </si>
  <si>
    <t>GNA/NR/2025/01/01/7459</t>
  </si>
  <si>
    <t>SKS_Raigarh</t>
  </si>
  <si>
    <t>GNA/NR/2025/01/01/6528</t>
  </si>
  <si>
    <t>CHANJUII</t>
  </si>
  <si>
    <t>NR/01082024/19092033/Chanju/TPDDL/01082024</t>
  </si>
  <si>
    <t>GAYATRIGREENTN</t>
  </si>
  <si>
    <t>GNA/NR/2025/01/20/4698</t>
  </si>
  <si>
    <t>GNA/NR/2025/01/01/6775</t>
  </si>
  <si>
    <t>JPNIGRIE_JNSTPP</t>
  </si>
  <si>
    <t>GNA/NR/2025/01/01/3925</t>
  </si>
  <si>
    <t>GNA/NR/2025/01/01/3514</t>
  </si>
  <si>
    <t>GNA/NR/2025/01/01/8058</t>
  </si>
  <si>
    <t>SINGOLI</t>
  </si>
  <si>
    <t>GNA/NR/2025/01/20/9333</t>
  </si>
  <si>
    <t>NBVLIPP</t>
  </si>
  <si>
    <t>GNA/NR/2025/01/01/3733</t>
  </si>
  <si>
    <t>ZUARICEMCPP</t>
  </si>
  <si>
    <t>GNA/NR/2025/01/20/5216</t>
  </si>
  <si>
    <t>JPL2</t>
  </si>
  <si>
    <t>GNA/NR/2025/01/01/3945</t>
  </si>
  <si>
    <t>GNA/NR/2025/01/01/5531</t>
  </si>
  <si>
    <t>JP_BINA</t>
  </si>
  <si>
    <t>GNA/NR/2025/01/01/8738</t>
  </si>
  <si>
    <t>GNA/NR/2025/01/02/1250</t>
  </si>
  <si>
    <t>GOA_Beneficiary</t>
  </si>
  <si>
    <t>WR/2024/25501/A/51566</t>
  </si>
  <si>
    <t>AEML</t>
  </si>
  <si>
    <t>GNA/WR/2024/11/01/4200</t>
  </si>
  <si>
    <t>TPC_MSEB</t>
  </si>
  <si>
    <t>GNA/WR/2025/01/01/8625</t>
  </si>
  <si>
    <t>GNA/WR/2025/01/01/9606</t>
  </si>
  <si>
    <t>APSEPL_FTG</t>
  </si>
  <si>
    <t>GNARE/NR/2024/12/20/3668</t>
  </si>
  <si>
    <t>Tuticorin_GIREL</t>
  </si>
  <si>
    <t>GNARE/SR/2025/01/13/4532</t>
  </si>
  <si>
    <t>East_Delhi_Waste_Processing_Company_Limited_(EDWPCL)</t>
  </si>
  <si>
    <t>ABLWM1_AEROCITY-TCSPL_BKN2</t>
  </si>
  <si>
    <t>OIDLWM2_AEROCITY-TCSPL_BKN2</t>
  </si>
  <si>
    <t>OIDLWM3_AEROCITY-TCSPL_BKN2</t>
  </si>
  <si>
    <t>PUNJAB-BAWANA_GAS</t>
  </si>
  <si>
    <t>HARYANA-BAWANA_GAS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</si>
</sst>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>
        <row r="5">
          <cell r="B5">
            <v>150</v>
          </cell>
          <cell r="C5">
            <v>0</v>
          </cell>
          <cell r="D5">
            <v>180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180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180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180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180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180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180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180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180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180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180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180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180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180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180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180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180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180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180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180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180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180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180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180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180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180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180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180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180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180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180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180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150</v>
          </cell>
          <cell r="C37">
            <v>0</v>
          </cell>
          <cell r="D37">
            <v>180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150</v>
          </cell>
          <cell r="C38">
            <v>0</v>
          </cell>
          <cell r="D38">
            <v>180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150</v>
          </cell>
          <cell r="C39">
            <v>0</v>
          </cell>
          <cell r="D39">
            <v>180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150</v>
          </cell>
          <cell r="C40">
            <v>0</v>
          </cell>
          <cell r="D40">
            <v>180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150</v>
          </cell>
          <cell r="C41">
            <v>0</v>
          </cell>
          <cell r="D41">
            <v>180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150</v>
          </cell>
          <cell r="C42">
            <v>0</v>
          </cell>
          <cell r="D42">
            <v>180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150</v>
          </cell>
          <cell r="C43">
            <v>0</v>
          </cell>
          <cell r="D43">
            <v>180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150</v>
          </cell>
          <cell r="C44">
            <v>0</v>
          </cell>
          <cell r="D44">
            <v>180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150</v>
          </cell>
          <cell r="C45">
            <v>0</v>
          </cell>
          <cell r="D45">
            <v>180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150</v>
          </cell>
          <cell r="C46">
            <v>0</v>
          </cell>
          <cell r="D46">
            <v>180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150</v>
          </cell>
          <cell r="C47">
            <v>0</v>
          </cell>
          <cell r="D47">
            <v>180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150</v>
          </cell>
          <cell r="C48">
            <v>0</v>
          </cell>
          <cell r="D48">
            <v>180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150</v>
          </cell>
          <cell r="C49">
            <v>0</v>
          </cell>
          <cell r="D49">
            <v>180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150</v>
          </cell>
          <cell r="C50">
            <v>0</v>
          </cell>
          <cell r="D50">
            <v>180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150</v>
          </cell>
          <cell r="C51">
            <v>0</v>
          </cell>
          <cell r="D51">
            <v>180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150</v>
          </cell>
          <cell r="C52">
            <v>0</v>
          </cell>
          <cell r="D52">
            <v>180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150</v>
          </cell>
          <cell r="C53">
            <v>0</v>
          </cell>
          <cell r="D53">
            <v>180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150</v>
          </cell>
          <cell r="C54">
            <v>0</v>
          </cell>
          <cell r="D54">
            <v>180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150</v>
          </cell>
          <cell r="C55">
            <v>0</v>
          </cell>
          <cell r="D55">
            <v>180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150</v>
          </cell>
          <cell r="C56">
            <v>0</v>
          </cell>
          <cell r="D56">
            <v>180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150</v>
          </cell>
          <cell r="C57">
            <v>0</v>
          </cell>
          <cell r="D57">
            <v>180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150</v>
          </cell>
          <cell r="C58">
            <v>0</v>
          </cell>
          <cell r="D58">
            <v>180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150</v>
          </cell>
          <cell r="C59">
            <v>0</v>
          </cell>
          <cell r="D59">
            <v>180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150</v>
          </cell>
          <cell r="C60">
            <v>0</v>
          </cell>
          <cell r="D60">
            <v>180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150</v>
          </cell>
          <cell r="C61">
            <v>0</v>
          </cell>
          <cell r="D61">
            <v>180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150</v>
          </cell>
          <cell r="C62">
            <v>0</v>
          </cell>
          <cell r="D62">
            <v>180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150</v>
          </cell>
          <cell r="C63">
            <v>0</v>
          </cell>
          <cell r="D63">
            <v>180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150</v>
          </cell>
          <cell r="C64">
            <v>0</v>
          </cell>
          <cell r="D64">
            <v>180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150</v>
          </cell>
          <cell r="C65">
            <v>0</v>
          </cell>
          <cell r="D65">
            <v>180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150</v>
          </cell>
          <cell r="C66">
            <v>0</v>
          </cell>
          <cell r="D66">
            <v>180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150</v>
          </cell>
          <cell r="C67">
            <v>0</v>
          </cell>
          <cell r="D67">
            <v>180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150</v>
          </cell>
          <cell r="C68">
            <v>0</v>
          </cell>
          <cell r="D68">
            <v>180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150</v>
          </cell>
          <cell r="C69">
            <v>0</v>
          </cell>
          <cell r="D69">
            <v>180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150</v>
          </cell>
          <cell r="C70">
            <v>0</v>
          </cell>
          <cell r="D70">
            <v>180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150</v>
          </cell>
          <cell r="C71">
            <v>0</v>
          </cell>
          <cell r="D71">
            <v>180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150</v>
          </cell>
          <cell r="C72">
            <v>0</v>
          </cell>
          <cell r="D72">
            <v>180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150</v>
          </cell>
          <cell r="C73">
            <v>0</v>
          </cell>
          <cell r="D73">
            <v>180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150</v>
          </cell>
          <cell r="C74">
            <v>0</v>
          </cell>
          <cell r="D74">
            <v>180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150</v>
          </cell>
          <cell r="C75">
            <v>0</v>
          </cell>
          <cell r="D75">
            <v>180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150</v>
          </cell>
          <cell r="C76">
            <v>0</v>
          </cell>
          <cell r="D76">
            <v>180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150</v>
          </cell>
          <cell r="C77">
            <v>0</v>
          </cell>
          <cell r="D77">
            <v>180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150</v>
          </cell>
          <cell r="C78">
            <v>0</v>
          </cell>
          <cell r="D78">
            <v>180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150</v>
          </cell>
          <cell r="C79">
            <v>0</v>
          </cell>
          <cell r="D79">
            <v>180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150</v>
          </cell>
          <cell r="C80">
            <v>0</v>
          </cell>
          <cell r="D80">
            <v>180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150</v>
          </cell>
          <cell r="C81">
            <v>0</v>
          </cell>
          <cell r="D81">
            <v>180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150</v>
          </cell>
          <cell r="C82">
            <v>0</v>
          </cell>
          <cell r="D82">
            <v>180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150</v>
          </cell>
          <cell r="C83">
            <v>0</v>
          </cell>
          <cell r="D83">
            <v>180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150</v>
          </cell>
          <cell r="C84">
            <v>0</v>
          </cell>
          <cell r="D84">
            <v>180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150</v>
          </cell>
          <cell r="C85">
            <v>0</v>
          </cell>
          <cell r="D85">
            <v>180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150</v>
          </cell>
          <cell r="C86">
            <v>0</v>
          </cell>
          <cell r="D86">
            <v>180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150</v>
          </cell>
          <cell r="C87">
            <v>0</v>
          </cell>
          <cell r="D87">
            <v>180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150</v>
          </cell>
          <cell r="C88">
            <v>0</v>
          </cell>
          <cell r="D88">
            <v>180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150</v>
          </cell>
          <cell r="C89">
            <v>0</v>
          </cell>
          <cell r="D89">
            <v>180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150</v>
          </cell>
          <cell r="C90">
            <v>0</v>
          </cell>
          <cell r="D90">
            <v>180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150</v>
          </cell>
          <cell r="C91">
            <v>0</v>
          </cell>
          <cell r="D91">
            <v>180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150</v>
          </cell>
          <cell r="C92">
            <v>0</v>
          </cell>
          <cell r="D92">
            <v>180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150</v>
          </cell>
          <cell r="C93">
            <v>0</v>
          </cell>
          <cell r="D93">
            <v>180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150</v>
          </cell>
          <cell r="C94">
            <v>0</v>
          </cell>
          <cell r="D94">
            <v>180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150</v>
          </cell>
          <cell r="C95">
            <v>0</v>
          </cell>
          <cell r="D95">
            <v>180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150</v>
          </cell>
          <cell r="C96">
            <v>0</v>
          </cell>
          <cell r="D96">
            <v>180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150</v>
          </cell>
          <cell r="C97">
            <v>0</v>
          </cell>
          <cell r="D97">
            <v>180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150</v>
          </cell>
          <cell r="C98">
            <v>0</v>
          </cell>
          <cell r="D98">
            <v>180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150</v>
          </cell>
          <cell r="C99">
            <v>0</v>
          </cell>
          <cell r="D99">
            <v>180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150</v>
          </cell>
          <cell r="C100">
            <v>0</v>
          </cell>
          <cell r="D100">
            <v>180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39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39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39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39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39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39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39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39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39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39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39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39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39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39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38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38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38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38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38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38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38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38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38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38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38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38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38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38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38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38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37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37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37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37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37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37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1020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1020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1020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1020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1020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1020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1020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1020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1020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1020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1020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1020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1020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1020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1020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1020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1020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1020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1020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1020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1020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1020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1020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1020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1020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1020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1020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1020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1020</v>
          </cell>
          <cell r="G33">
            <v>0</v>
          </cell>
          <cell r="J33">
            <v>288.22000000000003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1020</v>
          </cell>
          <cell r="G34">
            <v>0</v>
          </cell>
          <cell r="J34">
            <v>288.22000000000003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1020</v>
          </cell>
          <cell r="G35">
            <v>0</v>
          </cell>
          <cell r="J35">
            <v>288.22000000000003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1020</v>
          </cell>
          <cell r="G36">
            <v>0</v>
          </cell>
          <cell r="J36">
            <v>288.22000000000003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1020</v>
          </cell>
          <cell r="G37">
            <v>0</v>
          </cell>
          <cell r="J37">
            <v>288.22000000000003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1020</v>
          </cell>
          <cell r="G38">
            <v>0</v>
          </cell>
          <cell r="J38">
            <v>288.22000000000003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1020</v>
          </cell>
          <cell r="G39">
            <v>0</v>
          </cell>
          <cell r="J39">
            <v>288.22000000000003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1020</v>
          </cell>
          <cell r="G40">
            <v>0</v>
          </cell>
          <cell r="J40">
            <v>288.22000000000003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1010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1010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1010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1010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1010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1010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1010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1010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990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990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990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990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990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990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990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990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990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990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990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990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990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990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990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990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990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990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990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990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990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990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990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990</v>
          </cell>
          <cell r="G76">
            <v>0</v>
          </cell>
          <cell r="J76">
            <v>288.22000000000003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1000</v>
          </cell>
          <cell r="G77">
            <v>0</v>
          </cell>
          <cell r="J77">
            <v>288.22000000000003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1000</v>
          </cell>
          <cell r="G78">
            <v>0</v>
          </cell>
          <cell r="J78">
            <v>288.22000000000003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1000</v>
          </cell>
          <cell r="G79">
            <v>0</v>
          </cell>
          <cell r="J79">
            <v>288.22000000000003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1000</v>
          </cell>
          <cell r="G80">
            <v>0</v>
          </cell>
          <cell r="J80">
            <v>288.22000000000003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1000</v>
          </cell>
          <cell r="G81">
            <v>0</v>
          </cell>
          <cell r="J81">
            <v>288.22000000000003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1000</v>
          </cell>
          <cell r="G82">
            <v>0</v>
          </cell>
          <cell r="J82">
            <v>288.22000000000003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1000</v>
          </cell>
          <cell r="G83">
            <v>0</v>
          </cell>
          <cell r="J83">
            <v>288.22000000000003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1000</v>
          </cell>
          <cell r="G84">
            <v>0</v>
          </cell>
          <cell r="J84">
            <v>288.22000000000003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1000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1000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1000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1000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1000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1000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1000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1000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1000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1000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1000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1000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1000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1000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1000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1000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A18" sqref="A18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45687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7.7999999999999996E-3</v>
      </c>
      <c r="C3" s="47" t="s">
        <v>541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143</v>
      </c>
    </row>
    <row r="9" spans="1:3">
      <c r="A9" s="47" t="s">
        <v>445</v>
      </c>
      <c r="B9" s="206">
        <v>45688.002083333333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45687</v>
      </c>
      <c r="B1" s="217" t="s">
        <v>432</v>
      </c>
      <c r="C1" s="213"/>
      <c r="D1" s="215" t="s">
        <v>293</v>
      </c>
      <c r="E1" s="215"/>
      <c r="F1" s="215"/>
      <c r="G1" s="215"/>
      <c r="H1" s="216"/>
      <c r="I1" s="218" t="s">
        <v>433</v>
      </c>
      <c r="J1" s="219"/>
      <c r="K1" s="219"/>
      <c r="L1" s="219"/>
      <c r="M1" s="220"/>
      <c r="N1" s="207"/>
      <c r="P1" s="211" t="s">
        <v>288</v>
      </c>
      <c r="Q1" s="211"/>
      <c r="R1" s="211"/>
      <c r="S1" s="211"/>
      <c r="T1" s="211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7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4">
        <v>25</v>
      </c>
      <c r="C3" s="204">
        <v>25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10.43</v>
      </c>
      <c r="J3" s="22">
        <f>C3*E3/100</f>
        <v>5.8324999999999996</v>
      </c>
      <c r="K3" s="22">
        <f>C3*F3/100</f>
        <v>7.5225</v>
      </c>
      <c r="L3" s="22">
        <f>C3*G3/100</f>
        <v>1.2150000000000001</v>
      </c>
      <c r="M3" s="155">
        <f>SUM(I3:L3)</f>
        <v>25</v>
      </c>
      <c r="N3" s="23"/>
      <c r="P3" s="38">
        <f t="shared" ref="P3:P34" si="1">I3</f>
        <v>10.43</v>
      </c>
      <c r="Q3" s="38">
        <f t="shared" ref="Q3:Q34" si="2">J3</f>
        <v>5.8324999999999996</v>
      </c>
      <c r="R3" s="38">
        <f t="shared" ref="R3:R34" si="3">K3</f>
        <v>7.5225</v>
      </c>
      <c r="S3" s="38">
        <f t="shared" ref="S3:S34" si="4">L3</f>
        <v>1.2150000000000001</v>
      </c>
      <c r="T3" s="38">
        <f>SUM(P3:S3)</f>
        <v>25</v>
      </c>
    </row>
    <row r="4" spans="1:20">
      <c r="A4" s="8" t="s">
        <v>46</v>
      </c>
      <c r="B4" s="204">
        <v>25</v>
      </c>
      <c r="C4" s="204">
        <v>25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10.43</v>
      </c>
      <c r="J4" s="22">
        <f t="shared" ref="J4:J67" si="6">C4*E4/100</f>
        <v>5.8324999999999996</v>
      </c>
      <c r="K4" s="22">
        <f t="shared" ref="K4:K67" si="7">C4*F4/100</f>
        <v>7.5225</v>
      </c>
      <c r="L4" s="22">
        <f t="shared" ref="L4:L67" si="8">C4*G4/100</f>
        <v>1.2150000000000001</v>
      </c>
      <c r="M4" s="156">
        <f t="shared" ref="M4:M67" si="9">SUM(I4:L4)</f>
        <v>25</v>
      </c>
      <c r="N4" s="23"/>
      <c r="P4" s="38">
        <f t="shared" si="1"/>
        <v>10.43</v>
      </c>
      <c r="Q4" s="38">
        <f t="shared" si="2"/>
        <v>5.8324999999999996</v>
      </c>
      <c r="R4" s="38">
        <f t="shared" si="3"/>
        <v>7.5225</v>
      </c>
      <c r="S4" s="38">
        <f t="shared" si="4"/>
        <v>1.2150000000000001</v>
      </c>
      <c r="T4" s="38">
        <f t="shared" ref="T4:T67" si="10">SUM(P4:S4)</f>
        <v>25</v>
      </c>
    </row>
    <row r="5" spans="1:20">
      <c r="A5" s="8" t="s">
        <v>47</v>
      </c>
      <c r="B5" s="204">
        <v>25</v>
      </c>
      <c r="C5" s="204">
        <v>25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10.43</v>
      </c>
      <c r="J5" s="22">
        <f t="shared" si="6"/>
        <v>5.8324999999999996</v>
      </c>
      <c r="K5" s="22">
        <f t="shared" si="7"/>
        <v>7.5225</v>
      </c>
      <c r="L5" s="22">
        <f t="shared" si="8"/>
        <v>1.2150000000000001</v>
      </c>
      <c r="M5" s="156">
        <f t="shared" si="9"/>
        <v>25</v>
      </c>
      <c r="N5" s="23"/>
      <c r="P5" s="38">
        <f t="shared" si="1"/>
        <v>10.43</v>
      </c>
      <c r="Q5" s="38">
        <f t="shared" si="2"/>
        <v>5.8324999999999996</v>
      </c>
      <c r="R5" s="38">
        <f t="shared" si="3"/>
        <v>7.5225</v>
      </c>
      <c r="S5" s="38">
        <f t="shared" si="4"/>
        <v>1.2150000000000001</v>
      </c>
      <c r="T5" s="38">
        <f t="shared" si="10"/>
        <v>25</v>
      </c>
    </row>
    <row r="6" spans="1:20">
      <c r="A6" s="8" t="s">
        <v>48</v>
      </c>
      <c r="B6" s="204">
        <v>25</v>
      </c>
      <c r="C6" s="204">
        <v>25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10.43</v>
      </c>
      <c r="J6" s="22">
        <f t="shared" si="6"/>
        <v>5.8324999999999996</v>
      </c>
      <c r="K6" s="22">
        <f t="shared" si="7"/>
        <v>7.5225</v>
      </c>
      <c r="L6" s="22">
        <f t="shared" si="8"/>
        <v>1.2150000000000001</v>
      </c>
      <c r="M6" s="156">
        <f t="shared" si="9"/>
        <v>25</v>
      </c>
      <c r="N6" s="23"/>
      <c r="P6" s="38">
        <f t="shared" si="1"/>
        <v>10.43</v>
      </c>
      <c r="Q6" s="38">
        <f t="shared" si="2"/>
        <v>5.8324999999999996</v>
      </c>
      <c r="R6" s="38">
        <f t="shared" si="3"/>
        <v>7.5225</v>
      </c>
      <c r="S6" s="38">
        <f t="shared" si="4"/>
        <v>1.2150000000000001</v>
      </c>
      <c r="T6" s="38">
        <f t="shared" si="10"/>
        <v>25</v>
      </c>
    </row>
    <row r="7" spans="1:20">
      <c r="A7" s="8" t="s">
        <v>49</v>
      </c>
      <c r="B7" s="204">
        <v>25</v>
      </c>
      <c r="C7" s="204">
        <v>25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10.43</v>
      </c>
      <c r="J7" s="22">
        <f t="shared" si="6"/>
        <v>5.8324999999999996</v>
      </c>
      <c r="K7" s="22">
        <f t="shared" si="7"/>
        <v>7.5225</v>
      </c>
      <c r="L7" s="22">
        <f t="shared" si="8"/>
        <v>1.2150000000000001</v>
      </c>
      <c r="M7" s="156">
        <f t="shared" si="9"/>
        <v>25</v>
      </c>
      <c r="N7" s="23"/>
      <c r="P7" s="38">
        <f t="shared" si="1"/>
        <v>10.43</v>
      </c>
      <c r="Q7" s="38">
        <f t="shared" si="2"/>
        <v>5.8324999999999996</v>
      </c>
      <c r="R7" s="38">
        <f t="shared" si="3"/>
        <v>7.5225</v>
      </c>
      <c r="S7" s="38">
        <f t="shared" si="4"/>
        <v>1.2150000000000001</v>
      </c>
      <c r="T7" s="38">
        <f t="shared" si="10"/>
        <v>25</v>
      </c>
    </row>
    <row r="8" spans="1:20">
      <c r="A8" s="8" t="s">
        <v>50</v>
      </c>
      <c r="B8" s="204">
        <v>25</v>
      </c>
      <c r="C8" s="204">
        <v>25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10.43</v>
      </c>
      <c r="J8" s="22">
        <f t="shared" si="6"/>
        <v>5.8324999999999996</v>
      </c>
      <c r="K8" s="22">
        <f t="shared" si="7"/>
        <v>7.5225</v>
      </c>
      <c r="L8" s="22">
        <f t="shared" si="8"/>
        <v>1.2150000000000001</v>
      </c>
      <c r="M8" s="156">
        <f t="shared" si="9"/>
        <v>25</v>
      </c>
      <c r="N8" s="23"/>
      <c r="P8" s="38">
        <f t="shared" si="1"/>
        <v>10.43</v>
      </c>
      <c r="Q8" s="38">
        <f t="shared" si="2"/>
        <v>5.8324999999999996</v>
      </c>
      <c r="R8" s="38">
        <f t="shared" si="3"/>
        <v>7.5225</v>
      </c>
      <c r="S8" s="38">
        <f t="shared" si="4"/>
        <v>1.2150000000000001</v>
      </c>
      <c r="T8" s="38">
        <f t="shared" si="10"/>
        <v>25</v>
      </c>
    </row>
    <row r="9" spans="1:20">
      <c r="A9" s="8" t="s">
        <v>51</v>
      </c>
      <c r="B9" s="204">
        <v>25</v>
      </c>
      <c r="C9" s="204">
        <v>25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10.43</v>
      </c>
      <c r="J9" s="22">
        <f t="shared" si="6"/>
        <v>5.8324999999999996</v>
      </c>
      <c r="K9" s="22">
        <f t="shared" si="7"/>
        <v>7.5225</v>
      </c>
      <c r="L9" s="22">
        <f t="shared" si="8"/>
        <v>1.2150000000000001</v>
      </c>
      <c r="M9" s="156">
        <f t="shared" si="9"/>
        <v>25</v>
      </c>
      <c r="N9" s="23"/>
      <c r="P9" s="38">
        <f t="shared" si="1"/>
        <v>10.43</v>
      </c>
      <c r="Q9" s="38">
        <f t="shared" si="2"/>
        <v>5.8324999999999996</v>
      </c>
      <c r="R9" s="38">
        <f t="shared" si="3"/>
        <v>7.5225</v>
      </c>
      <c r="S9" s="38">
        <f t="shared" si="4"/>
        <v>1.2150000000000001</v>
      </c>
      <c r="T9" s="38">
        <f t="shared" si="10"/>
        <v>25</v>
      </c>
    </row>
    <row r="10" spans="1:20">
      <c r="A10" s="8" t="s">
        <v>52</v>
      </c>
      <c r="B10" s="204">
        <v>25</v>
      </c>
      <c r="C10" s="204">
        <v>25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10.43</v>
      </c>
      <c r="J10" s="22">
        <f t="shared" si="6"/>
        <v>5.8324999999999996</v>
      </c>
      <c r="K10" s="22">
        <f t="shared" si="7"/>
        <v>7.5225</v>
      </c>
      <c r="L10" s="22">
        <f t="shared" si="8"/>
        <v>1.2150000000000001</v>
      </c>
      <c r="M10" s="156">
        <f t="shared" si="9"/>
        <v>25</v>
      </c>
      <c r="N10" s="23"/>
      <c r="P10" s="38">
        <f t="shared" si="1"/>
        <v>10.43</v>
      </c>
      <c r="Q10" s="38">
        <f t="shared" si="2"/>
        <v>5.8324999999999996</v>
      </c>
      <c r="R10" s="38">
        <f t="shared" si="3"/>
        <v>7.5225</v>
      </c>
      <c r="S10" s="38">
        <f t="shared" si="4"/>
        <v>1.2150000000000001</v>
      </c>
      <c r="T10" s="38">
        <f t="shared" si="10"/>
        <v>25</v>
      </c>
    </row>
    <row r="11" spans="1:20">
      <c r="A11" s="8" t="s">
        <v>53</v>
      </c>
      <c r="B11" s="204">
        <v>25</v>
      </c>
      <c r="C11" s="204">
        <v>25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10.43</v>
      </c>
      <c r="J11" s="22">
        <f t="shared" si="6"/>
        <v>5.8324999999999996</v>
      </c>
      <c r="K11" s="22">
        <f t="shared" si="7"/>
        <v>7.5225</v>
      </c>
      <c r="L11" s="22">
        <f t="shared" si="8"/>
        <v>1.2150000000000001</v>
      </c>
      <c r="M11" s="156">
        <f t="shared" si="9"/>
        <v>25</v>
      </c>
      <c r="N11" s="23"/>
      <c r="P11" s="38">
        <f t="shared" si="1"/>
        <v>10.43</v>
      </c>
      <c r="Q11" s="38">
        <f t="shared" si="2"/>
        <v>5.8324999999999996</v>
      </c>
      <c r="R11" s="38">
        <f t="shared" si="3"/>
        <v>7.5225</v>
      </c>
      <c r="S11" s="38">
        <f t="shared" si="4"/>
        <v>1.2150000000000001</v>
      </c>
      <c r="T11" s="38">
        <f t="shared" si="10"/>
        <v>25</v>
      </c>
    </row>
    <row r="12" spans="1:20">
      <c r="A12" s="8" t="s">
        <v>54</v>
      </c>
      <c r="B12" s="204">
        <v>25</v>
      </c>
      <c r="C12" s="204">
        <v>25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10.43</v>
      </c>
      <c r="J12" s="22">
        <f t="shared" si="6"/>
        <v>5.8324999999999996</v>
      </c>
      <c r="K12" s="22">
        <f t="shared" si="7"/>
        <v>7.5225</v>
      </c>
      <c r="L12" s="22">
        <f t="shared" si="8"/>
        <v>1.2150000000000001</v>
      </c>
      <c r="M12" s="156">
        <f t="shared" si="9"/>
        <v>25</v>
      </c>
      <c r="N12" s="23"/>
      <c r="P12" s="38">
        <f t="shared" si="1"/>
        <v>10.43</v>
      </c>
      <c r="Q12" s="38">
        <f t="shared" si="2"/>
        <v>5.8324999999999996</v>
      </c>
      <c r="R12" s="38">
        <f t="shared" si="3"/>
        <v>7.5225</v>
      </c>
      <c r="S12" s="38">
        <f t="shared" si="4"/>
        <v>1.2150000000000001</v>
      </c>
      <c r="T12" s="38">
        <f t="shared" si="10"/>
        <v>25</v>
      </c>
    </row>
    <row r="13" spans="1:20">
      <c r="A13" s="8" t="s">
        <v>55</v>
      </c>
      <c r="B13" s="204">
        <v>25</v>
      </c>
      <c r="C13" s="204">
        <v>25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10.43</v>
      </c>
      <c r="J13" s="22">
        <f t="shared" si="6"/>
        <v>5.8324999999999996</v>
      </c>
      <c r="K13" s="22">
        <f t="shared" si="7"/>
        <v>7.5225</v>
      </c>
      <c r="L13" s="22">
        <f t="shared" si="8"/>
        <v>1.2150000000000001</v>
      </c>
      <c r="M13" s="156">
        <f t="shared" si="9"/>
        <v>25</v>
      </c>
      <c r="N13" s="23"/>
      <c r="P13" s="38">
        <f t="shared" si="1"/>
        <v>10.43</v>
      </c>
      <c r="Q13" s="38">
        <f t="shared" si="2"/>
        <v>5.8324999999999996</v>
      </c>
      <c r="R13" s="38">
        <f t="shared" si="3"/>
        <v>7.5225</v>
      </c>
      <c r="S13" s="38">
        <f t="shared" si="4"/>
        <v>1.2150000000000001</v>
      </c>
      <c r="T13" s="38">
        <f t="shared" si="10"/>
        <v>25</v>
      </c>
    </row>
    <row r="14" spans="1:20">
      <c r="A14" s="8" t="s">
        <v>56</v>
      </c>
      <c r="B14" s="204">
        <v>25</v>
      </c>
      <c r="C14" s="204">
        <v>25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10.43</v>
      </c>
      <c r="J14" s="22">
        <f t="shared" si="6"/>
        <v>5.8324999999999996</v>
      </c>
      <c r="K14" s="22">
        <f t="shared" si="7"/>
        <v>7.5225</v>
      </c>
      <c r="L14" s="22">
        <f t="shared" si="8"/>
        <v>1.2150000000000001</v>
      </c>
      <c r="M14" s="156">
        <f t="shared" si="9"/>
        <v>25</v>
      </c>
      <c r="N14" s="23"/>
      <c r="P14" s="38">
        <f t="shared" si="1"/>
        <v>10.43</v>
      </c>
      <c r="Q14" s="38">
        <f t="shared" si="2"/>
        <v>5.8324999999999996</v>
      </c>
      <c r="R14" s="38">
        <f t="shared" si="3"/>
        <v>7.5225</v>
      </c>
      <c r="S14" s="38">
        <f t="shared" si="4"/>
        <v>1.2150000000000001</v>
      </c>
      <c r="T14" s="38">
        <f t="shared" si="10"/>
        <v>25</v>
      </c>
    </row>
    <row r="15" spans="1:20">
      <c r="A15" s="8" t="s">
        <v>57</v>
      </c>
      <c r="B15" s="204">
        <v>25</v>
      </c>
      <c r="C15" s="204">
        <v>25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10.43</v>
      </c>
      <c r="J15" s="22">
        <f t="shared" si="6"/>
        <v>5.8324999999999996</v>
      </c>
      <c r="K15" s="22">
        <f t="shared" si="7"/>
        <v>7.5225</v>
      </c>
      <c r="L15" s="22">
        <f t="shared" si="8"/>
        <v>1.2150000000000001</v>
      </c>
      <c r="M15" s="156">
        <f t="shared" si="9"/>
        <v>25</v>
      </c>
      <c r="N15" s="23"/>
      <c r="P15" s="38">
        <f t="shared" si="1"/>
        <v>10.43</v>
      </c>
      <c r="Q15" s="38">
        <f t="shared" si="2"/>
        <v>5.8324999999999996</v>
      </c>
      <c r="R15" s="38">
        <f t="shared" si="3"/>
        <v>7.5225</v>
      </c>
      <c r="S15" s="38">
        <f t="shared" si="4"/>
        <v>1.2150000000000001</v>
      </c>
      <c r="T15" s="38">
        <f t="shared" si="10"/>
        <v>25</v>
      </c>
    </row>
    <row r="16" spans="1:20">
      <c r="A16" s="8" t="s">
        <v>58</v>
      </c>
      <c r="B16" s="204">
        <v>25</v>
      </c>
      <c r="C16" s="204">
        <v>25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10.43</v>
      </c>
      <c r="J16" s="22">
        <f t="shared" si="6"/>
        <v>5.8324999999999996</v>
      </c>
      <c r="K16" s="22">
        <f t="shared" si="7"/>
        <v>7.5225</v>
      </c>
      <c r="L16" s="22">
        <f t="shared" si="8"/>
        <v>1.2150000000000001</v>
      </c>
      <c r="M16" s="156">
        <f t="shared" si="9"/>
        <v>25</v>
      </c>
      <c r="N16" s="23"/>
      <c r="P16" s="38">
        <f t="shared" si="1"/>
        <v>10.43</v>
      </c>
      <c r="Q16" s="38">
        <f t="shared" si="2"/>
        <v>5.8324999999999996</v>
      </c>
      <c r="R16" s="38">
        <f t="shared" si="3"/>
        <v>7.5225</v>
      </c>
      <c r="S16" s="38">
        <f t="shared" si="4"/>
        <v>1.2150000000000001</v>
      </c>
      <c r="T16" s="38">
        <f t="shared" si="10"/>
        <v>25</v>
      </c>
    </row>
    <row r="17" spans="1:20">
      <c r="A17" s="8" t="s">
        <v>59</v>
      </c>
      <c r="B17" s="204">
        <v>25</v>
      </c>
      <c r="C17" s="204">
        <v>23.5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9.8041999999999998</v>
      </c>
      <c r="J17" s="22">
        <f t="shared" si="6"/>
        <v>5.4825499999999998</v>
      </c>
      <c r="K17" s="22">
        <f t="shared" si="7"/>
        <v>7.0711500000000003</v>
      </c>
      <c r="L17" s="22">
        <f t="shared" si="8"/>
        <v>1.1421000000000001</v>
      </c>
      <c r="M17" s="156">
        <f t="shared" si="9"/>
        <v>23.5</v>
      </c>
      <c r="N17" s="23"/>
      <c r="P17" s="38">
        <f t="shared" si="1"/>
        <v>9.8041999999999998</v>
      </c>
      <c r="Q17" s="38">
        <f t="shared" si="2"/>
        <v>5.4825499999999998</v>
      </c>
      <c r="R17" s="38">
        <f t="shared" si="3"/>
        <v>7.0711500000000003</v>
      </c>
      <c r="S17" s="38">
        <f t="shared" si="4"/>
        <v>1.1421000000000001</v>
      </c>
      <c r="T17" s="38">
        <f t="shared" si="10"/>
        <v>23.5</v>
      </c>
    </row>
    <row r="18" spans="1:20">
      <c r="A18" s="8" t="s">
        <v>60</v>
      </c>
      <c r="B18" s="204">
        <v>23.5</v>
      </c>
      <c r="C18" s="204">
        <v>23.5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9.8041999999999998</v>
      </c>
      <c r="J18" s="22">
        <f t="shared" si="6"/>
        <v>5.4825499999999998</v>
      </c>
      <c r="K18" s="22">
        <f t="shared" si="7"/>
        <v>7.0711500000000003</v>
      </c>
      <c r="L18" s="22">
        <f t="shared" si="8"/>
        <v>1.1421000000000001</v>
      </c>
      <c r="M18" s="156">
        <f t="shared" si="9"/>
        <v>23.5</v>
      </c>
      <c r="N18" s="23"/>
      <c r="P18" s="38">
        <f t="shared" si="1"/>
        <v>9.8041999999999998</v>
      </c>
      <c r="Q18" s="38">
        <f t="shared" si="2"/>
        <v>5.4825499999999998</v>
      </c>
      <c r="R18" s="38">
        <f t="shared" si="3"/>
        <v>7.0711500000000003</v>
      </c>
      <c r="S18" s="38">
        <f t="shared" si="4"/>
        <v>1.1421000000000001</v>
      </c>
      <c r="T18" s="38">
        <f t="shared" si="10"/>
        <v>23.5</v>
      </c>
    </row>
    <row r="19" spans="1:20">
      <c r="A19" s="8" t="s">
        <v>61</v>
      </c>
      <c r="B19" s="204">
        <v>23.5</v>
      </c>
      <c r="C19" s="204">
        <v>23.5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9.8041999999999998</v>
      </c>
      <c r="J19" s="22">
        <f t="shared" si="6"/>
        <v>5.4825499999999998</v>
      </c>
      <c r="K19" s="22">
        <f t="shared" si="7"/>
        <v>7.0711500000000003</v>
      </c>
      <c r="L19" s="22">
        <f t="shared" si="8"/>
        <v>1.1421000000000001</v>
      </c>
      <c r="M19" s="156">
        <f t="shared" si="9"/>
        <v>23.5</v>
      </c>
      <c r="N19" s="23"/>
      <c r="P19" s="38">
        <f t="shared" si="1"/>
        <v>9.8041999999999998</v>
      </c>
      <c r="Q19" s="38">
        <f t="shared" si="2"/>
        <v>5.4825499999999998</v>
      </c>
      <c r="R19" s="38">
        <f t="shared" si="3"/>
        <v>7.0711500000000003</v>
      </c>
      <c r="S19" s="38">
        <f t="shared" si="4"/>
        <v>1.1421000000000001</v>
      </c>
      <c r="T19" s="38">
        <f t="shared" si="10"/>
        <v>23.5</v>
      </c>
    </row>
    <row r="20" spans="1:20">
      <c r="A20" s="8" t="s">
        <v>62</v>
      </c>
      <c r="B20" s="204">
        <v>23.5</v>
      </c>
      <c r="C20" s="204">
        <v>23.5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9.8041999999999998</v>
      </c>
      <c r="J20" s="22">
        <f t="shared" si="6"/>
        <v>5.4825499999999998</v>
      </c>
      <c r="K20" s="22">
        <f t="shared" si="7"/>
        <v>7.0711500000000003</v>
      </c>
      <c r="L20" s="22">
        <f t="shared" si="8"/>
        <v>1.1421000000000001</v>
      </c>
      <c r="M20" s="156">
        <f t="shared" si="9"/>
        <v>23.5</v>
      </c>
      <c r="N20" s="23"/>
      <c r="P20" s="38">
        <f t="shared" si="1"/>
        <v>9.8041999999999998</v>
      </c>
      <c r="Q20" s="38">
        <f t="shared" si="2"/>
        <v>5.4825499999999998</v>
      </c>
      <c r="R20" s="38">
        <f t="shared" si="3"/>
        <v>7.0711500000000003</v>
      </c>
      <c r="S20" s="38">
        <f t="shared" si="4"/>
        <v>1.1421000000000001</v>
      </c>
      <c r="T20" s="38">
        <f t="shared" si="10"/>
        <v>23.5</v>
      </c>
    </row>
    <row r="21" spans="1:20">
      <c r="A21" s="8" t="s">
        <v>63</v>
      </c>
      <c r="B21" s="204">
        <v>23.5</v>
      </c>
      <c r="C21" s="204">
        <v>23.5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9.8041999999999998</v>
      </c>
      <c r="J21" s="22">
        <f t="shared" si="6"/>
        <v>5.4825499999999998</v>
      </c>
      <c r="K21" s="22">
        <f t="shared" si="7"/>
        <v>7.0711500000000003</v>
      </c>
      <c r="L21" s="22">
        <f t="shared" si="8"/>
        <v>1.1421000000000001</v>
      </c>
      <c r="M21" s="156">
        <f t="shared" si="9"/>
        <v>23.5</v>
      </c>
      <c r="N21" s="23"/>
      <c r="P21" s="38">
        <f t="shared" si="1"/>
        <v>9.8041999999999998</v>
      </c>
      <c r="Q21" s="38">
        <f t="shared" si="2"/>
        <v>5.4825499999999998</v>
      </c>
      <c r="R21" s="38">
        <f t="shared" si="3"/>
        <v>7.0711500000000003</v>
      </c>
      <c r="S21" s="38">
        <f t="shared" si="4"/>
        <v>1.1421000000000001</v>
      </c>
      <c r="T21" s="38">
        <f t="shared" si="10"/>
        <v>23.5</v>
      </c>
    </row>
    <row r="22" spans="1:20">
      <c r="A22" s="8" t="s">
        <v>64</v>
      </c>
      <c r="B22" s="204">
        <v>23.5</v>
      </c>
      <c r="C22" s="204">
        <v>23.5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9.8041999999999998</v>
      </c>
      <c r="J22" s="22">
        <f t="shared" si="6"/>
        <v>5.4825499999999998</v>
      </c>
      <c r="K22" s="22">
        <f t="shared" si="7"/>
        <v>7.0711500000000003</v>
      </c>
      <c r="L22" s="22">
        <f t="shared" si="8"/>
        <v>1.1421000000000001</v>
      </c>
      <c r="M22" s="156">
        <f t="shared" si="9"/>
        <v>23.5</v>
      </c>
      <c r="N22" s="23"/>
      <c r="P22" s="38">
        <f t="shared" si="1"/>
        <v>9.8041999999999998</v>
      </c>
      <c r="Q22" s="38">
        <f t="shared" si="2"/>
        <v>5.4825499999999998</v>
      </c>
      <c r="R22" s="38">
        <f t="shared" si="3"/>
        <v>7.0711500000000003</v>
      </c>
      <c r="S22" s="38">
        <f t="shared" si="4"/>
        <v>1.1421000000000001</v>
      </c>
      <c r="T22" s="38">
        <f t="shared" si="10"/>
        <v>23.5</v>
      </c>
    </row>
    <row r="23" spans="1:20">
      <c r="A23" s="8" t="s">
        <v>65</v>
      </c>
      <c r="B23" s="204">
        <v>23.5</v>
      </c>
      <c r="C23" s="204">
        <v>23.5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9.8041999999999998</v>
      </c>
      <c r="J23" s="22">
        <f t="shared" si="6"/>
        <v>5.4825499999999998</v>
      </c>
      <c r="K23" s="22">
        <f t="shared" si="7"/>
        <v>7.0711500000000003</v>
      </c>
      <c r="L23" s="22">
        <f t="shared" si="8"/>
        <v>1.1421000000000001</v>
      </c>
      <c r="M23" s="156">
        <f t="shared" si="9"/>
        <v>23.5</v>
      </c>
      <c r="N23" s="23"/>
      <c r="P23" s="38">
        <f t="shared" si="1"/>
        <v>9.8041999999999998</v>
      </c>
      <c r="Q23" s="38">
        <f t="shared" si="2"/>
        <v>5.4825499999999998</v>
      </c>
      <c r="R23" s="38">
        <f t="shared" si="3"/>
        <v>7.0711500000000003</v>
      </c>
      <c r="S23" s="38">
        <f t="shared" si="4"/>
        <v>1.1421000000000001</v>
      </c>
      <c r="T23" s="38">
        <f t="shared" si="10"/>
        <v>23.5</v>
      </c>
    </row>
    <row r="24" spans="1:20">
      <c r="A24" s="8" t="s">
        <v>66</v>
      </c>
      <c r="B24" s="204">
        <v>23.5</v>
      </c>
      <c r="C24" s="204">
        <v>23.5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9.8041999999999998</v>
      </c>
      <c r="J24" s="22">
        <f t="shared" si="6"/>
        <v>5.4825499999999998</v>
      </c>
      <c r="K24" s="22">
        <f t="shared" si="7"/>
        <v>7.0711500000000003</v>
      </c>
      <c r="L24" s="22">
        <f t="shared" si="8"/>
        <v>1.1421000000000001</v>
      </c>
      <c r="M24" s="156">
        <f t="shared" si="9"/>
        <v>23.5</v>
      </c>
      <c r="N24" s="23"/>
      <c r="P24" s="38">
        <f t="shared" si="1"/>
        <v>9.8041999999999998</v>
      </c>
      <c r="Q24" s="38">
        <f t="shared" si="2"/>
        <v>5.4825499999999998</v>
      </c>
      <c r="R24" s="38">
        <f t="shared" si="3"/>
        <v>7.0711500000000003</v>
      </c>
      <c r="S24" s="38">
        <f t="shared" si="4"/>
        <v>1.1421000000000001</v>
      </c>
      <c r="T24" s="38">
        <f t="shared" si="10"/>
        <v>23.5</v>
      </c>
    </row>
    <row r="25" spans="1:20">
      <c r="A25" s="8" t="s">
        <v>67</v>
      </c>
      <c r="B25" s="204">
        <v>23.5</v>
      </c>
      <c r="C25" s="204">
        <v>23.5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9.8041999999999998</v>
      </c>
      <c r="J25" s="22">
        <f t="shared" si="6"/>
        <v>5.4825499999999998</v>
      </c>
      <c r="K25" s="22">
        <f t="shared" si="7"/>
        <v>7.0711500000000003</v>
      </c>
      <c r="L25" s="22">
        <f t="shared" si="8"/>
        <v>1.1421000000000001</v>
      </c>
      <c r="M25" s="156">
        <f t="shared" si="9"/>
        <v>23.5</v>
      </c>
      <c r="N25" s="23"/>
      <c r="P25" s="38">
        <f t="shared" si="1"/>
        <v>9.8041999999999998</v>
      </c>
      <c r="Q25" s="38">
        <f t="shared" si="2"/>
        <v>5.4825499999999998</v>
      </c>
      <c r="R25" s="38">
        <f t="shared" si="3"/>
        <v>7.0711500000000003</v>
      </c>
      <c r="S25" s="38">
        <f t="shared" si="4"/>
        <v>1.1421000000000001</v>
      </c>
      <c r="T25" s="38">
        <f t="shared" si="10"/>
        <v>23.5</v>
      </c>
    </row>
    <row r="26" spans="1:20">
      <c r="A26" s="8" t="s">
        <v>68</v>
      </c>
      <c r="B26" s="204">
        <v>23.5</v>
      </c>
      <c r="C26" s="204">
        <v>23.5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9.8041999999999998</v>
      </c>
      <c r="J26" s="22">
        <f t="shared" si="6"/>
        <v>5.4825499999999998</v>
      </c>
      <c r="K26" s="22">
        <f t="shared" si="7"/>
        <v>7.0711500000000003</v>
      </c>
      <c r="L26" s="22">
        <f t="shared" si="8"/>
        <v>1.1421000000000001</v>
      </c>
      <c r="M26" s="156">
        <f t="shared" si="9"/>
        <v>23.5</v>
      </c>
      <c r="N26" s="23"/>
      <c r="P26" s="38">
        <f t="shared" si="1"/>
        <v>9.8041999999999998</v>
      </c>
      <c r="Q26" s="38">
        <f t="shared" si="2"/>
        <v>5.4825499999999998</v>
      </c>
      <c r="R26" s="38">
        <f t="shared" si="3"/>
        <v>7.0711500000000003</v>
      </c>
      <c r="S26" s="38">
        <f t="shared" si="4"/>
        <v>1.1421000000000001</v>
      </c>
      <c r="T26" s="38">
        <f t="shared" si="10"/>
        <v>23.5</v>
      </c>
    </row>
    <row r="27" spans="1:20">
      <c r="A27" s="8" t="s">
        <v>69</v>
      </c>
      <c r="B27" s="204">
        <v>24.8</v>
      </c>
      <c r="C27" s="204">
        <v>24.8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10.34656</v>
      </c>
      <c r="J27" s="22">
        <f t="shared" si="6"/>
        <v>5.7858399999999994</v>
      </c>
      <c r="K27" s="22">
        <f t="shared" si="7"/>
        <v>7.4623200000000001</v>
      </c>
      <c r="L27" s="22">
        <f t="shared" si="8"/>
        <v>1.2052800000000001</v>
      </c>
      <c r="M27" s="156">
        <f t="shared" si="9"/>
        <v>24.800000000000004</v>
      </c>
      <c r="N27" s="23"/>
      <c r="P27" s="38">
        <f t="shared" si="1"/>
        <v>10.34656</v>
      </c>
      <c r="Q27" s="38">
        <f t="shared" si="2"/>
        <v>5.7858399999999994</v>
      </c>
      <c r="R27" s="38">
        <f t="shared" si="3"/>
        <v>7.4623200000000001</v>
      </c>
      <c r="S27" s="38">
        <f t="shared" si="4"/>
        <v>1.2052800000000001</v>
      </c>
      <c r="T27" s="38">
        <f t="shared" si="10"/>
        <v>24.800000000000004</v>
      </c>
    </row>
    <row r="28" spans="1:20">
      <c r="A28" s="8" t="s">
        <v>70</v>
      </c>
      <c r="B28" s="204">
        <v>24.8</v>
      </c>
      <c r="C28" s="204">
        <v>24.8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10.34656</v>
      </c>
      <c r="J28" s="22">
        <f t="shared" si="6"/>
        <v>5.7858399999999994</v>
      </c>
      <c r="K28" s="22">
        <f t="shared" si="7"/>
        <v>7.4623200000000001</v>
      </c>
      <c r="L28" s="22">
        <f t="shared" si="8"/>
        <v>1.2052800000000001</v>
      </c>
      <c r="M28" s="156">
        <f t="shared" si="9"/>
        <v>24.800000000000004</v>
      </c>
      <c r="N28" s="23"/>
      <c r="P28" s="38">
        <f t="shared" si="1"/>
        <v>10.34656</v>
      </c>
      <c r="Q28" s="38">
        <f t="shared" si="2"/>
        <v>5.7858399999999994</v>
      </c>
      <c r="R28" s="38">
        <f t="shared" si="3"/>
        <v>7.4623200000000001</v>
      </c>
      <c r="S28" s="38">
        <f t="shared" si="4"/>
        <v>1.2052800000000001</v>
      </c>
      <c r="T28" s="38">
        <f t="shared" si="10"/>
        <v>24.800000000000004</v>
      </c>
    </row>
    <row r="29" spans="1:20">
      <c r="A29" s="8" t="s">
        <v>71</v>
      </c>
      <c r="B29" s="204">
        <v>24.8</v>
      </c>
      <c r="C29" s="204">
        <v>24.8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10.34656</v>
      </c>
      <c r="J29" s="22">
        <f t="shared" si="6"/>
        <v>5.7858399999999994</v>
      </c>
      <c r="K29" s="22">
        <f t="shared" si="7"/>
        <v>7.4623200000000001</v>
      </c>
      <c r="L29" s="22">
        <f t="shared" si="8"/>
        <v>1.2052800000000001</v>
      </c>
      <c r="M29" s="156">
        <f t="shared" si="9"/>
        <v>24.800000000000004</v>
      </c>
      <c r="N29" s="23"/>
      <c r="P29" s="38">
        <f t="shared" si="1"/>
        <v>10.34656</v>
      </c>
      <c r="Q29" s="38">
        <f t="shared" si="2"/>
        <v>5.7858399999999994</v>
      </c>
      <c r="R29" s="38">
        <f t="shared" si="3"/>
        <v>7.4623200000000001</v>
      </c>
      <c r="S29" s="38">
        <f t="shared" si="4"/>
        <v>1.2052800000000001</v>
      </c>
      <c r="T29" s="38">
        <f t="shared" si="10"/>
        <v>24.800000000000004</v>
      </c>
    </row>
    <row r="30" spans="1:20">
      <c r="A30" s="8" t="s">
        <v>72</v>
      </c>
      <c r="B30" s="204">
        <v>24.8</v>
      </c>
      <c r="C30" s="204">
        <v>24.8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10.34656</v>
      </c>
      <c r="J30" s="22">
        <f t="shared" si="6"/>
        <v>5.7858399999999994</v>
      </c>
      <c r="K30" s="22">
        <f t="shared" si="7"/>
        <v>7.4623200000000001</v>
      </c>
      <c r="L30" s="22">
        <f t="shared" si="8"/>
        <v>1.2052800000000001</v>
      </c>
      <c r="M30" s="156">
        <f t="shared" si="9"/>
        <v>24.800000000000004</v>
      </c>
      <c r="N30" s="23"/>
      <c r="P30" s="38">
        <f t="shared" si="1"/>
        <v>10.34656</v>
      </c>
      <c r="Q30" s="38">
        <f t="shared" si="2"/>
        <v>5.7858399999999994</v>
      </c>
      <c r="R30" s="38">
        <f t="shared" si="3"/>
        <v>7.4623200000000001</v>
      </c>
      <c r="S30" s="38">
        <f t="shared" si="4"/>
        <v>1.2052800000000001</v>
      </c>
      <c r="T30" s="38">
        <f t="shared" si="10"/>
        <v>24.800000000000004</v>
      </c>
    </row>
    <row r="31" spans="1:20">
      <c r="A31" s="8" t="s">
        <v>73</v>
      </c>
      <c r="B31" s="204">
        <v>24.8</v>
      </c>
      <c r="C31" s="204">
        <v>24.8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10.34656</v>
      </c>
      <c r="J31" s="22">
        <f t="shared" si="6"/>
        <v>5.7858399999999994</v>
      </c>
      <c r="K31" s="22">
        <f t="shared" si="7"/>
        <v>7.4623200000000001</v>
      </c>
      <c r="L31" s="22">
        <f t="shared" si="8"/>
        <v>1.2052800000000001</v>
      </c>
      <c r="M31" s="156">
        <f t="shared" si="9"/>
        <v>24.800000000000004</v>
      </c>
      <c r="N31" s="23"/>
      <c r="P31" s="38">
        <f t="shared" si="1"/>
        <v>10.34656</v>
      </c>
      <c r="Q31" s="38">
        <f t="shared" si="2"/>
        <v>5.7858399999999994</v>
      </c>
      <c r="R31" s="38">
        <f t="shared" si="3"/>
        <v>7.4623200000000001</v>
      </c>
      <c r="S31" s="38">
        <f t="shared" si="4"/>
        <v>1.2052800000000001</v>
      </c>
      <c r="T31" s="38">
        <f t="shared" si="10"/>
        <v>24.800000000000004</v>
      </c>
    </row>
    <row r="32" spans="1:20">
      <c r="A32" s="8" t="s">
        <v>74</v>
      </c>
      <c r="B32" s="204">
        <v>24.8</v>
      </c>
      <c r="C32" s="204">
        <v>24.8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10.34656</v>
      </c>
      <c r="J32" s="22">
        <f t="shared" si="6"/>
        <v>5.7858399999999994</v>
      </c>
      <c r="K32" s="22">
        <f t="shared" si="7"/>
        <v>7.4623200000000001</v>
      </c>
      <c r="L32" s="22">
        <f t="shared" si="8"/>
        <v>1.2052800000000001</v>
      </c>
      <c r="M32" s="156">
        <f t="shared" si="9"/>
        <v>24.800000000000004</v>
      </c>
      <c r="N32" s="23"/>
      <c r="P32" s="38">
        <f t="shared" si="1"/>
        <v>10.34656</v>
      </c>
      <c r="Q32" s="38">
        <f t="shared" si="2"/>
        <v>5.7858399999999994</v>
      </c>
      <c r="R32" s="38">
        <f t="shared" si="3"/>
        <v>7.4623200000000001</v>
      </c>
      <c r="S32" s="38">
        <f t="shared" si="4"/>
        <v>1.2052800000000001</v>
      </c>
      <c r="T32" s="38">
        <f t="shared" si="10"/>
        <v>24.800000000000004</v>
      </c>
    </row>
    <row r="33" spans="1:20">
      <c r="A33" s="8" t="s">
        <v>75</v>
      </c>
      <c r="B33" s="204">
        <v>24.8</v>
      </c>
      <c r="C33" s="204">
        <v>24.8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10.34656</v>
      </c>
      <c r="J33" s="22">
        <f t="shared" si="6"/>
        <v>5.7858399999999994</v>
      </c>
      <c r="K33" s="22">
        <f t="shared" si="7"/>
        <v>7.4623200000000001</v>
      </c>
      <c r="L33" s="22">
        <f t="shared" si="8"/>
        <v>1.2052800000000001</v>
      </c>
      <c r="M33" s="156">
        <f t="shared" si="9"/>
        <v>24.800000000000004</v>
      </c>
      <c r="N33" s="23"/>
      <c r="P33" s="38">
        <f t="shared" si="1"/>
        <v>10.34656</v>
      </c>
      <c r="Q33" s="38">
        <f t="shared" si="2"/>
        <v>5.7858399999999994</v>
      </c>
      <c r="R33" s="38">
        <f t="shared" si="3"/>
        <v>7.4623200000000001</v>
      </c>
      <c r="S33" s="38">
        <f t="shared" si="4"/>
        <v>1.2052800000000001</v>
      </c>
      <c r="T33" s="38">
        <f t="shared" si="10"/>
        <v>24.800000000000004</v>
      </c>
    </row>
    <row r="34" spans="1:20">
      <c r="A34" s="8" t="s">
        <v>76</v>
      </c>
      <c r="B34" s="204">
        <v>24.8</v>
      </c>
      <c r="C34" s="204">
        <v>24.8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10.34656</v>
      </c>
      <c r="J34" s="22">
        <f t="shared" si="6"/>
        <v>5.7858399999999994</v>
      </c>
      <c r="K34" s="22">
        <f t="shared" si="7"/>
        <v>7.4623200000000001</v>
      </c>
      <c r="L34" s="22">
        <f t="shared" si="8"/>
        <v>1.2052800000000001</v>
      </c>
      <c r="M34" s="156">
        <f t="shared" si="9"/>
        <v>24.800000000000004</v>
      </c>
      <c r="N34" s="23"/>
      <c r="P34" s="38">
        <f t="shared" si="1"/>
        <v>10.34656</v>
      </c>
      <c r="Q34" s="38">
        <f t="shared" si="2"/>
        <v>5.7858399999999994</v>
      </c>
      <c r="R34" s="38">
        <f t="shared" si="3"/>
        <v>7.4623200000000001</v>
      </c>
      <c r="S34" s="38">
        <f t="shared" si="4"/>
        <v>1.2052800000000001</v>
      </c>
      <c r="T34" s="38">
        <f t="shared" si="10"/>
        <v>24.800000000000004</v>
      </c>
    </row>
    <row r="35" spans="1:20">
      <c r="A35" s="8" t="s">
        <v>77</v>
      </c>
      <c r="B35" s="204">
        <v>24.8</v>
      </c>
      <c r="C35" s="204">
        <v>24.8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10.34656</v>
      </c>
      <c r="J35" s="22">
        <f t="shared" si="6"/>
        <v>5.7858399999999994</v>
      </c>
      <c r="K35" s="22">
        <f t="shared" si="7"/>
        <v>7.4623200000000001</v>
      </c>
      <c r="L35" s="22">
        <f t="shared" si="8"/>
        <v>1.2052800000000001</v>
      </c>
      <c r="M35" s="156">
        <f t="shared" si="9"/>
        <v>24.800000000000004</v>
      </c>
      <c r="N35" s="23"/>
      <c r="P35" s="38">
        <f t="shared" ref="P35:P66" si="12">I35</f>
        <v>10.34656</v>
      </c>
      <c r="Q35" s="38">
        <f t="shared" ref="Q35:Q66" si="13">J35</f>
        <v>5.7858399999999994</v>
      </c>
      <c r="R35" s="38">
        <f t="shared" ref="R35:R66" si="14">K35</f>
        <v>7.4623200000000001</v>
      </c>
      <c r="S35" s="38">
        <f t="shared" ref="S35:S66" si="15">L35</f>
        <v>1.2052800000000001</v>
      </c>
      <c r="T35" s="38">
        <f t="shared" si="10"/>
        <v>24.800000000000004</v>
      </c>
    </row>
    <row r="36" spans="1:20">
      <c r="A36" s="8" t="s">
        <v>78</v>
      </c>
      <c r="B36" s="204">
        <v>24.8</v>
      </c>
      <c r="C36" s="204">
        <v>24.8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10.34656</v>
      </c>
      <c r="J36" s="22">
        <f t="shared" si="6"/>
        <v>5.7858399999999994</v>
      </c>
      <c r="K36" s="22">
        <f t="shared" si="7"/>
        <v>7.4623200000000001</v>
      </c>
      <c r="L36" s="22">
        <f t="shared" si="8"/>
        <v>1.2052800000000001</v>
      </c>
      <c r="M36" s="156">
        <f t="shared" si="9"/>
        <v>24.800000000000004</v>
      </c>
      <c r="N36" s="23"/>
      <c r="P36" s="38">
        <f t="shared" si="12"/>
        <v>10.34656</v>
      </c>
      <c r="Q36" s="38">
        <f t="shared" si="13"/>
        <v>5.7858399999999994</v>
      </c>
      <c r="R36" s="38">
        <f t="shared" si="14"/>
        <v>7.4623200000000001</v>
      </c>
      <c r="S36" s="38">
        <f t="shared" si="15"/>
        <v>1.2052800000000001</v>
      </c>
      <c r="T36" s="38">
        <f t="shared" si="10"/>
        <v>24.800000000000004</v>
      </c>
    </row>
    <row r="37" spans="1:20">
      <c r="A37" s="8" t="s">
        <v>79</v>
      </c>
      <c r="B37" s="204">
        <v>24.8</v>
      </c>
      <c r="C37" s="204">
        <v>24.8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10.34656</v>
      </c>
      <c r="J37" s="22">
        <f t="shared" si="6"/>
        <v>5.7858399999999994</v>
      </c>
      <c r="K37" s="22">
        <f t="shared" si="7"/>
        <v>7.4623200000000001</v>
      </c>
      <c r="L37" s="22">
        <f t="shared" si="8"/>
        <v>1.2052800000000001</v>
      </c>
      <c r="M37" s="156">
        <f t="shared" si="9"/>
        <v>24.800000000000004</v>
      </c>
      <c r="N37" s="23"/>
      <c r="P37" s="38">
        <f t="shared" si="12"/>
        <v>10.34656</v>
      </c>
      <c r="Q37" s="38">
        <f t="shared" si="13"/>
        <v>5.7858399999999994</v>
      </c>
      <c r="R37" s="38">
        <f t="shared" si="14"/>
        <v>7.4623200000000001</v>
      </c>
      <c r="S37" s="38">
        <f t="shared" si="15"/>
        <v>1.2052800000000001</v>
      </c>
      <c r="T37" s="38">
        <f t="shared" si="10"/>
        <v>24.800000000000004</v>
      </c>
    </row>
    <row r="38" spans="1:20">
      <c r="A38" s="8" t="s">
        <v>80</v>
      </c>
      <c r="B38" s="204">
        <v>24.8</v>
      </c>
      <c r="C38" s="204">
        <v>24.8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10.34656</v>
      </c>
      <c r="J38" s="22">
        <f t="shared" si="6"/>
        <v>5.7858399999999994</v>
      </c>
      <c r="K38" s="22">
        <f t="shared" si="7"/>
        <v>7.4623200000000001</v>
      </c>
      <c r="L38" s="22">
        <f t="shared" si="8"/>
        <v>1.2052800000000001</v>
      </c>
      <c r="M38" s="156">
        <f t="shared" si="9"/>
        <v>24.800000000000004</v>
      </c>
      <c r="N38" s="23"/>
      <c r="P38" s="38">
        <f t="shared" si="12"/>
        <v>10.34656</v>
      </c>
      <c r="Q38" s="38">
        <f t="shared" si="13"/>
        <v>5.7858399999999994</v>
      </c>
      <c r="R38" s="38">
        <f t="shared" si="14"/>
        <v>7.4623200000000001</v>
      </c>
      <c r="S38" s="38">
        <f t="shared" si="15"/>
        <v>1.2052800000000001</v>
      </c>
      <c r="T38" s="38">
        <f t="shared" si="10"/>
        <v>24.800000000000004</v>
      </c>
    </row>
    <row r="39" spans="1:20">
      <c r="A39" s="8" t="s">
        <v>81</v>
      </c>
      <c r="B39" s="204">
        <v>24.8</v>
      </c>
      <c r="C39" s="204">
        <v>24.8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10.34656</v>
      </c>
      <c r="J39" s="22">
        <f t="shared" si="6"/>
        <v>5.7858399999999994</v>
      </c>
      <c r="K39" s="22">
        <f t="shared" si="7"/>
        <v>7.4623200000000001</v>
      </c>
      <c r="L39" s="22">
        <f t="shared" si="8"/>
        <v>1.2052800000000001</v>
      </c>
      <c r="M39" s="156">
        <f t="shared" si="9"/>
        <v>24.800000000000004</v>
      </c>
      <c r="N39" s="23"/>
      <c r="P39" s="38">
        <f t="shared" si="12"/>
        <v>10.34656</v>
      </c>
      <c r="Q39" s="38">
        <f t="shared" si="13"/>
        <v>5.7858399999999994</v>
      </c>
      <c r="R39" s="38">
        <f t="shared" si="14"/>
        <v>7.4623200000000001</v>
      </c>
      <c r="S39" s="38">
        <f t="shared" si="15"/>
        <v>1.2052800000000001</v>
      </c>
      <c r="T39" s="38">
        <f t="shared" si="10"/>
        <v>24.800000000000004</v>
      </c>
    </row>
    <row r="40" spans="1:20">
      <c r="A40" s="8" t="s">
        <v>82</v>
      </c>
      <c r="B40" s="204">
        <v>24.8</v>
      </c>
      <c r="C40" s="204">
        <v>24.8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10.34656</v>
      </c>
      <c r="J40" s="22">
        <f t="shared" si="6"/>
        <v>5.7858399999999994</v>
      </c>
      <c r="K40" s="22">
        <f t="shared" si="7"/>
        <v>7.4623200000000001</v>
      </c>
      <c r="L40" s="22">
        <f t="shared" si="8"/>
        <v>1.2052800000000001</v>
      </c>
      <c r="M40" s="156">
        <f t="shared" si="9"/>
        <v>24.800000000000004</v>
      </c>
      <c r="N40" s="23"/>
      <c r="P40" s="38">
        <f t="shared" si="12"/>
        <v>10.34656</v>
      </c>
      <c r="Q40" s="38">
        <f t="shared" si="13"/>
        <v>5.7858399999999994</v>
      </c>
      <c r="R40" s="38">
        <f t="shared" si="14"/>
        <v>7.4623200000000001</v>
      </c>
      <c r="S40" s="38">
        <f t="shared" si="15"/>
        <v>1.2052800000000001</v>
      </c>
      <c r="T40" s="38">
        <f t="shared" si="10"/>
        <v>24.800000000000004</v>
      </c>
    </row>
    <row r="41" spans="1:20">
      <c r="A41" s="8" t="s">
        <v>83</v>
      </c>
      <c r="B41" s="204">
        <v>24.8</v>
      </c>
      <c r="C41" s="204">
        <v>24.8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10.34656</v>
      </c>
      <c r="J41" s="22">
        <f t="shared" si="6"/>
        <v>5.7858399999999994</v>
      </c>
      <c r="K41" s="22">
        <f t="shared" si="7"/>
        <v>7.4623200000000001</v>
      </c>
      <c r="L41" s="22">
        <f t="shared" si="8"/>
        <v>1.2052800000000001</v>
      </c>
      <c r="M41" s="156">
        <f t="shared" si="9"/>
        <v>24.800000000000004</v>
      </c>
      <c r="N41" s="23"/>
      <c r="P41" s="38">
        <f t="shared" si="12"/>
        <v>10.34656</v>
      </c>
      <c r="Q41" s="38">
        <f t="shared" si="13"/>
        <v>5.7858399999999994</v>
      </c>
      <c r="R41" s="38">
        <f t="shared" si="14"/>
        <v>7.4623200000000001</v>
      </c>
      <c r="S41" s="38">
        <f t="shared" si="15"/>
        <v>1.2052800000000001</v>
      </c>
      <c r="T41" s="38">
        <f t="shared" si="10"/>
        <v>24.800000000000004</v>
      </c>
    </row>
    <row r="42" spans="1:20">
      <c r="A42" s="8" t="s">
        <v>84</v>
      </c>
      <c r="B42" s="204">
        <v>24.8</v>
      </c>
      <c r="C42" s="204">
        <v>24.8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10.34656</v>
      </c>
      <c r="J42" s="22">
        <f t="shared" si="6"/>
        <v>5.7858399999999994</v>
      </c>
      <c r="K42" s="22">
        <f t="shared" si="7"/>
        <v>7.4623200000000001</v>
      </c>
      <c r="L42" s="22">
        <f t="shared" si="8"/>
        <v>1.2052800000000001</v>
      </c>
      <c r="M42" s="156">
        <f t="shared" si="9"/>
        <v>24.800000000000004</v>
      </c>
      <c r="N42" s="23"/>
      <c r="P42" s="38">
        <f t="shared" si="12"/>
        <v>10.34656</v>
      </c>
      <c r="Q42" s="38">
        <f t="shared" si="13"/>
        <v>5.7858399999999994</v>
      </c>
      <c r="R42" s="38">
        <f t="shared" si="14"/>
        <v>7.4623200000000001</v>
      </c>
      <c r="S42" s="38">
        <f t="shared" si="15"/>
        <v>1.2052800000000001</v>
      </c>
      <c r="T42" s="38">
        <f t="shared" si="10"/>
        <v>24.800000000000004</v>
      </c>
    </row>
    <row r="43" spans="1:20">
      <c r="A43" s="8" t="s">
        <v>85</v>
      </c>
      <c r="B43" s="204">
        <v>24.8</v>
      </c>
      <c r="C43" s="204">
        <v>24.8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10.34656</v>
      </c>
      <c r="J43" s="22">
        <f t="shared" si="6"/>
        <v>5.7858399999999994</v>
      </c>
      <c r="K43" s="22">
        <f t="shared" si="7"/>
        <v>7.4623200000000001</v>
      </c>
      <c r="L43" s="22">
        <f t="shared" si="8"/>
        <v>1.2052800000000001</v>
      </c>
      <c r="M43" s="156">
        <f t="shared" si="9"/>
        <v>24.800000000000004</v>
      </c>
      <c r="N43" s="23"/>
      <c r="P43" s="38">
        <f t="shared" si="12"/>
        <v>10.34656</v>
      </c>
      <c r="Q43" s="38">
        <f t="shared" si="13"/>
        <v>5.7858399999999994</v>
      </c>
      <c r="R43" s="38">
        <f t="shared" si="14"/>
        <v>7.4623200000000001</v>
      </c>
      <c r="S43" s="38">
        <f t="shared" si="15"/>
        <v>1.2052800000000001</v>
      </c>
      <c r="T43" s="38">
        <f t="shared" si="10"/>
        <v>24.800000000000004</v>
      </c>
    </row>
    <row r="44" spans="1:20">
      <c r="A44" s="8" t="s">
        <v>86</v>
      </c>
      <c r="B44" s="204">
        <v>24.8</v>
      </c>
      <c r="C44" s="204">
        <v>24.8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10.34656</v>
      </c>
      <c r="J44" s="22">
        <f t="shared" si="6"/>
        <v>5.7858399999999994</v>
      </c>
      <c r="K44" s="22">
        <f t="shared" si="7"/>
        <v>7.4623200000000001</v>
      </c>
      <c r="L44" s="22">
        <f t="shared" si="8"/>
        <v>1.2052800000000001</v>
      </c>
      <c r="M44" s="156">
        <f t="shared" si="9"/>
        <v>24.800000000000004</v>
      </c>
      <c r="N44" s="23"/>
      <c r="P44" s="38">
        <f t="shared" si="12"/>
        <v>10.34656</v>
      </c>
      <c r="Q44" s="38">
        <f t="shared" si="13"/>
        <v>5.7858399999999994</v>
      </c>
      <c r="R44" s="38">
        <f t="shared" si="14"/>
        <v>7.4623200000000001</v>
      </c>
      <c r="S44" s="38">
        <f t="shared" si="15"/>
        <v>1.2052800000000001</v>
      </c>
      <c r="T44" s="38">
        <f t="shared" si="10"/>
        <v>24.800000000000004</v>
      </c>
    </row>
    <row r="45" spans="1:20">
      <c r="A45" s="8" t="s">
        <v>87</v>
      </c>
      <c r="B45" s="204">
        <v>24.8</v>
      </c>
      <c r="C45" s="204">
        <v>24.8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10.34656</v>
      </c>
      <c r="J45" s="22">
        <f t="shared" si="6"/>
        <v>5.7858399999999994</v>
      </c>
      <c r="K45" s="22">
        <f t="shared" si="7"/>
        <v>7.4623200000000001</v>
      </c>
      <c r="L45" s="22">
        <f t="shared" si="8"/>
        <v>1.2052800000000001</v>
      </c>
      <c r="M45" s="156">
        <f t="shared" si="9"/>
        <v>24.800000000000004</v>
      </c>
      <c r="N45" s="23"/>
      <c r="P45" s="38">
        <f t="shared" si="12"/>
        <v>10.34656</v>
      </c>
      <c r="Q45" s="38">
        <f t="shared" si="13"/>
        <v>5.7858399999999994</v>
      </c>
      <c r="R45" s="38">
        <f t="shared" si="14"/>
        <v>7.4623200000000001</v>
      </c>
      <c r="S45" s="38">
        <f t="shared" si="15"/>
        <v>1.2052800000000001</v>
      </c>
      <c r="T45" s="38">
        <f t="shared" si="10"/>
        <v>24.800000000000004</v>
      </c>
    </row>
    <row r="46" spans="1:20">
      <c r="A46" s="8" t="s">
        <v>88</v>
      </c>
      <c r="B46" s="204">
        <v>24.8</v>
      </c>
      <c r="C46" s="204">
        <v>24.8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10.34656</v>
      </c>
      <c r="J46" s="22">
        <f t="shared" si="6"/>
        <v>5.7858399999999994</v>
      </c>
      <c r="K46" s="22">
        <f t="shared" si="7"/>
        <v>7.4623200000000001</v>
      </c>
      <c r="L46" s="22">
        <f t="shared" si="8"/>
        <v>1.2052800000000001</v>
      </c>
      <c r="M46" s="156">
        <f t="shared" si="9"/>
        <v>24.800000000000004</v>
      </c>
      <c r="N46" s="23"/>
      <c r="P46" s="38">
        <f t="shared" si="12"/>
        <v>10.34656</v>
      </c>
      <c r="Q46" s="38">
        <f t="shared" si="13"/>
        <v>5.7858399999999994</v>
      </c>
      <c r="R46" s="38">
        <f t="shared" si="14"/>
        <v>7.4623200000000001</v>
      </c>
      <c r="S46" s="38">
        <f t="shared" si="15"/>
        <v>1.2052800000000001</v>
      </c>
      <c r="T46" s="38">
        <f t="shared" si="10"/>
        <v>24.800000000000004</v>
      </c>
    </row>
    <row r="47" spans="1:20">
      <c r="A47" s="8" t="s">
        <v>89</v>
      </c>
      <c r="B47" s="204">
        <v>24.8</v>
      </c>
      <c r="C47" s="204">
        <v>24.8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10.34656</v>
      </c>
      <c r="J47" s="22">
        <f t="shared" si="6"/>
        <v>5.7858399999999994</v>
      </c>
      <c r="K47" s="22">
        <f t="shared" si="7"/>
        <v>7.4623200000000001</v>
      </c>
      <c r="L47" s="22">
        <f t="shared" si="8"/>
        <v>1.2052800000000001</v>
      </c>
      <c r="M47" s="156">
        <f t="shared" si="9"/>
        <v>24.800000000000004</v>
      </c>
      <c r="N47" s="23"/>
      <c r="P47" s="38">
        <f t="shared" si="12"/>
        <v>10.34656</v>
      </c>
      <c r="Q47" s="38">
        <f t="shared" si="13"/>
        <v>5.7858399999999994</v>
      </c>
      <c r="R47" s="38">
        <f t="shared" si="14"/>
        <v>7.4623200000000001</v>
      </c>
      <c r="S47" s="38">
        <f t="shared" si="15"/>
        <v>1.2052800000000001</v>
      </c>
      <c r="T47" s="38">
        <f t="shared" si="10"/>
        <v>24.800000000000004</v>
      </c>
    </row>
    <row r="48" spans="1:20">
      <c r="A48" s="8" t="s">
        <v>90</v>
      </c>
      <c r="B48" s="204">
        <v>24.8</v>
      </c>
      <c r="C48" s="204">
        <v>24.8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10.34656</v>
      </c>
      <c r="J48" s="22">
        <f t="shared" si="6"/>
        <v>5.7858399999999994</v>
      </c>
      <c r="K48" s="22">
        <f t="shared" si="7"/>
        <v>7.4623200000000001</v>
      </c>
      <c r="L48" s="22">
        <f t="shared" si="8"/>
        <v>1.2052800000000001</v>
      </c>
      <c r="M48" s="156">
        <f t="shared" si="9"/>
        <v>24.800000000000004</v>
      </c>
      <c r="N48" s="23"/>
      <c r="P48" s="38">
        <f t="shared" si="12"/>
        <v>10.34656</v>
      </c>
      <c r="Q48" s="38">
        <f t="shared" si="13"/>
        <v>5.7858399999999994</v>
      </c>
      <c r="R48" s="38">
        <f t="shared" si="14"/>
        <v>7.4623200000000001</v>
      </c>
      <c r="S48" s="38">
        <f t="shared" si="15"/>
        <v>1.2052800000000001</v>
      </c>
      <c r="T48" s="38">
        <f t="shared" si="10"/>
        <v>24.800000000000004</v>
      </c>
    </row>
    <row r="49" spans="1:20">
      <c r="A49" s="8" t="s">
        <v>91</v>
      </c>
      <c r="B49" s="204">
        <v>24.8</v>
      </c>
      <c r="C49" s="204">
        <v>24.8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10.34656</v>
      </c>
      <c r="J49" s="22">
        <f t="shared" si="6"/>
        <v>5.7858399999999994</v>
      </c>
      <c r="K49" s="22">
        <f t="shared" si="7"/>
        <v>7.4623200000000001</v>
      </c>
      <c r="L49" s="22">
        <f t="shared" si="8"/>
        <v>1.2052800000000001</v>
      </c>
      <c r="M49" s="156">
        <f t="shared" si="9"/>
        <v>24.800000000000004</v>
      </c>
      <c r="N49" s="23"/>
      <c r="P49" s="38">
        <f t="shared" si="12"/>
        <v>10.34656</v>
      </c>
      <c r="Q49" s="38">
        <f t="shared" si="13"/>
        <v>5.7858399999999994</v>
      </c>
      <c r="R49" s="38">
        <f t="shared" si="14"/>
        <v>7.4623200000000001</v>
      </c>
      <c r="S49" s="38">
        <f t="shared" si="15"/>
        <v>1.2052800000000001</v>
      </c>
      <c r="T49" s="38">
        <f t="shared" si="10"/>
        <v>24.800000000000004</v>
      </c>
    </row>
    <row r="50" spans="1:20">
      <c r="A50" s="8" t="s">
        <v>92</v>
      </c>
      <c r="B50" s="204">
        <v>24.8</v>
      </c>
      <c r="C50" s="204">
        <v>24.8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10.34656</v>
      </c>
      <c r="J50" s="22">
        <f t="shared" si="6"/>
        <v>5.7858399999999994</v>
      </c>
      <c r="K50" s="22">
        <f t="shared" si="7"/>
        <v>7.4623200000000001</v>
      </c>
      <c r="L50" s="22">
        <f t="shared" si="8"/>
        <v>1.2052800000000001</v>
      </c>
      <c r="M50" s="156">
        <f t="shared" si="9"/>
        <v>24.800000000000004</v>
      </c>
      <c r="N50" s="23"/>
      <c r="P50" s="38">
        <f t="shared" si="12"/>
        <v>10.34656</v>
      </c>
      <c r="Q50" s="38">
        <f t="shared" si="13"/>
        <v>5.7858399999999994</v>
      </c>
      <c r="R50" s="38">
        <f t="shared" si="14"/>
        <v>7.4623200000000001</v>
      </c>
      <c r="S50" s="38">
        <f t="shared" si="15"/>
        <v>1.2052800000000001</v>
      </c>
      <c r="T50" s="38">
        <f t="shared" si="10"/>
        <v>24.800000000000004</v>
      </c>
    </row>
    <row r="51" spans="1:20">
      <c r="A51" s="8" t="s">
        <v>93</v>
      </c>
      <c r="B51" s="204">
        <v>24.8</v>
      </c>
      <c r="C51" s="204">
        <v>24.8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10.34656</v>
      </c>
      <c r="J51" s="22">
        <f t="shared" si="6"/>
        <v>5.7858399999999994</v>
      </c>
      <c r="K51" s="22">
        <f t="shared" si="7"/>
        <v>7.4623200000000001</v>
      </c>
      <c r="L51" s="22">
        <f t="shared" si="8"/>
        <v>1.2052800000000001</v>
      </c>
      <c r="M51" s="156">
        <f t="shared" si="9"/>
        <v>24.800000000000004</v>
      </c>
      <c r="N51" s="23"/>
      <c r="P51" s="38">
        <f t="shared" si="12"/>
        <v>10.34656</v>
      </c>
      <c r="Q51" s="38">
        <f t="shared" si="13"/>
        <v>5.7858399999999994</v>
      </c>
      <c r="R51" s="38">
        <f t="shared" si="14"/>
        <v>7.4623200000000001</v>
      </c>
      <c r="S51" s="38">
        <f t="shared" si="15"/>
        <v>1.2052800000000001</v>
      </c>
      <c r="T51" s="38">
        <f t="shared" si="10"/>
        <v>24.800000000000004</v>
      </c>
    </row>
    <row r="52" spans="1:20">
      <c r="A52" s="8" t="s">
        <v>94</v>
      </c>
      <c r="B52" s="204">
        <v>24.8</v>
      </c>
      <c r="C52" s="204">
        <v>24.8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10.34656</v>
      </c>
      <c r="J52" s="22">
        <f t="shared" si="6"/>
        <v>5.7858399999999994</v>
      </c>
      <c r="K52" s="22">
        <f t="shared" si="7"/>
        <v>7.4623200000000001</v>
      </c>
      <c r="L52" s="22">
        <f t="shared" si="8"/>
        <v>1.2052800000000001</v>
      </c>
      <c r="M52" s="156">
        <f t="shared" si="9"/>
        <v>24.800000000000004</v>
      </c>
      <c r="N52" s="23"/>
      <c r="P52" s="38">
        <f t="shared" si="12"/>
        <v>10.34656</v>
      </c>
      <c r="Q52" s="38">
        <f t="shared" si="13"/>
        <v>5.7858399999999994</v>
      </c>
      <c r="R52" s="38">
        <f t="shared" si="14"/>
        <v>7.4623200000000001</v>
      </c>
      <c r="S52" s="38">
        <f t="shared" si="15"/>
        <v>1.2052800000000001</v>
      </c>
      <c r="T52" s="38">
        <f t="shared" si="10"/>
        <v>24.800000000000004</v>
      </c>
    </row>
    <row r="53" spans="1:20">
      <c r="A53" s="8" t="s">
        <v>95</v>
      </c>
      <c r="B53" s="204">
        <v>24.8</v>
      </c>
      <c r="C53" s="204">
        <v>24.8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10.34656</v>
      </c>
      <c r="J53" s="22">
        <f t="shared" si="6"/>
        <v>5.7858399999999994</v>
      </c>
      <c r="K53" s="22">
        <f t="shared" si="7"/>
        <v>7.4623200000000001</v>
      </c>
      <c r="L53" s="22">
        <f t="shared" si="8"/>
        <v>1.2052800000000001</v>
      </c>
      <c r="M53" s="156">
        <f t="shared" si="9"/>
        <v>24.800000000000004</v>
      </c>
      <c r="N53" s="23"/>
      <c r="P53" s="38">
        <f t="shared" si="12"/>
        <v>10.34656</v>
      </c>
      <c r="Q53" s="38">
        <f t="shared" si="13"/>
        <v>5.7858399999999994</v>
      </c>
      <c r="R53" s="38">
        <f t="shared" si="14"/>
        <v>7.4623200000000001</v>
      </c>
      <c r="S53" s="38">
        <f t="shared" si="15"/>
        <v>1.2052800000000001</v>
      </c>
      <c r="T53" s="38">
        <f t="shared" si="10"/>
        <v>24.800000000000004</v>
      </c>
    </row>
    <row r="54" spans="1:20">
      <c r="A54" s="8" t="s">
        <v>96</v>
      </c>
      <c r="B54" s="204">
        <v>24.8</v>
      </c>
      <c r="C54" s="204">
        <v>24.8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10.34656</v>
      </c>
      <c r="J54" s="22">
        <f t="shared" si="6"/>
        <v>5.7858399999999994</v>
      </c>
      <c r="K54" s="22">
        <f t="shared" si="7"/>
        <v>7.4623200000000001</v>
      </c>
      <c r="L54" s="22">
        <f t="shared" si="8"/>
        <v>1.2052800000000001</v>
      </c>
      <c r="M54" s="156">
        <f t="shared" si="9"/>
        <v>24.800000000000004</v>
      </c>
      <c r="N54" s="23"/>
      <c r="P54" s="38">
        <f t="shared" si="12"/>
        <v>10.34656</v>
      </c>
      <c r="Q54" s="38">
        <f t="shared" si="13"/>
        <v>5.7858399999999994</v>
      </c>
      <c r="R54" s="38">
        <f t="shared" si="14"/>
        <v>7.4623200000000001</v>
      </c>
      <c r="S54" s="38">
        <f t="shared" si="15"/>
        <v>1.2052800000000001</v>
      </c>
      <c r="T54" s="38">
        <f t="shared" si="10"/>
        <v>24.800000000000004</v>
      </c>
    </row>
    <row r="55" spans="1:20">
      <c r="A55" s="8" t="s">
        <v>97</v>
      </c>
      <c r="B55" s="204">
        <v>24.8</v>
      </c>
      <c r="C55" s="204">
        <v>24.8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10.34656</v>
      </c>
      <c r="J55" s="22">
        <f t="shared" si="6"/>
        <v>5.7858399999999994</v>
      </c>
      <c r="K55" s="22">
        <f t="shared" si="7"/>
        <v>7.4623200000000001</v>
      </c>
      <c r="L55" s="22">
        <f t="shared" si="8"/>
        <v>1.2052800000000001</v>
      </c>
      <c r="M55" s="156">
        <f t="shared" si="9"/>
        <v>24.800000000000004</v>
      </c>
      <c r="N55" s="23"/>
      <c r="P55" s="38">
        <f t="shared" si="12"/>
        <v>10.34656</v>
      </c>
      <c r="Q55" s="38">
        <f t="shared" si="13"/>
        <v>5.7858399999999994</v>
      </c>
      <c r="R55" s="38">
        <f t="shared" si="14"/>
        <v>7.4623200000000001</v>
      </c>
      <c r="S55" s="38">
        <f t="shared" si="15"/>
        <v>1.2052800000000001</v>
      </c>
      <c r="T55" s="38">
        <f t="shared" si="10"/>
        <v>24.800000000000004</v>
      </c>
    </row>
    <row r="56" spans="1:20">
      <c r="A56" s="8" t="s">
        <v>98</v>
      </c>
      <c r="B56" s="204">
        <v>24.8</v>
      </c>
      <c r="C56" s="204">
        <v>24.8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10.34656</v>
      </c>
      <c r="J56" s="22">
        <f t="shared" si="6"/>
        <v>5.7858399999999994</v>
      </c>
      <c r="K56" s="22">
        <f t="shared" si="7"/>
        <v>7.4623200000000001</v>
      </c>
      <c r="L56" s="22">
        <f t="shared" si="8"/>
        <v>1.2052800000000001</v>
      </c>
      <c r="M56" s="156">
        <f t="shared" si="9"/>
        <v>24.800000000000004</v>
      </c>
      <c r="N56" s="23"/>
      <c r="P56" s="38">
        <f t="shared" si="12"/>
        <v>10.34656</v>
      </c>
      <c r="Q56" s="38">
        <f t="shared" si="13"/>
        <v>5.7858399999999994</v>
      </c>
      <c r="R56" s="38">
        <f t="shared" si="14"/>
        <v>7.4623200000000001</v>
      </c>
      <c r="S56" s="38">
        <f t="shared" si="15"/>
        <v>1.2052800000000001</v>
      </c>
      <c r="T56" s="38">
        <f t="shared" si="10"/>
        <v>24.800000000000004</v>
      </c>
    </row>
    <row r="57" spans="1:20">
      <c r="A57" s="8" t="s">
        <v>99</v>
      </c>
      <c r="B57" s="204">
        <v>24.8</v>
      </c>
      <c r="C57" s="204">
        <v>24.8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10.34656</v>
      </c>
      <c r="J57" s="22">
        <f t="shared" si="6"/>
        <v>5.7858399999999994</v>
      </c>
      <c r="K57" s="22">
        <f t="shared" si="7"/>
        <v>7.4623200000000001</v>
      </c>
      <c r="L57" s="22">
        <f t="shared" si="8"/>
        <v>1.2052800000000001</v>
      </c>
      <c r="M57" s="156">
        <f t="shared" si="9"/>
        <v>24.800000000000004</v>
      </c>
      <c r="N57" s="23"/>
      <c r="P57" s="38">
        <f t="shared" si="12"/>
        <v>10.34656</v>
      </c>
      <c r="Q57" s="38">
        <f t="shared" si="13"/>
        <v>5.7858399999999994</v>
      </c>
      <c r="R57" s="38">
        <f t="shared" si="14"/>
        <v>7.4623200000000001</v>
      </c>
      <c r="S57" s="38">
        <f t="shared" si="15"/>
        <v>1.2052800000000001</v>
      </c>
      <c r="T57" s="38">
        <f t="shared" si="10"/>
        <v>24.800000000000004</v>
      </c>
    </row>
    <row r="58" spans="1:20">
      <c r="A58" s="8" t="s">
        <v>100</v>
      </c>
      <c r="B58" s="204">
        <v>24.8</v>
      </c>
      <c r="C58" s="204">
        <v>24.8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10.34656</v>
      </c>
      <c r="J58" s="22">
        <f t="shared" si="6"/>
        <v>5.7858399999999994</v>
      </c>
      <c r="K58" s="22">
        <f t="shared" si="7"/>
        <v>7.4623200000000001</v>
      </c>
      <c r="L58" s="22">
        <f t="shared" si="8"/>
        <v>1.2052800000000001</v>
      </c>
      <c r="M58" s="156">
        <f t="shared" si="9"/>
        <v>24.800000000000004</v>
      </c>
      <c r="N58" s="23"/>
      <c r="P58" s="38">
        <f t="shared" si="12"/>
        <v>10.34656</v>
      </c>
      <c r="Q58" s="38">
        <f t="shared" si="13"/>
        <v>5.7858399999999994</v>
      </c>
      <c r="R58" s="38">
        <f t="shared" si="14"/>
        <v>7.4623200000000001</v>
      </c>
      <c r="S58" s="38">
        <f t="shared" si="15"/>
        <v>1.2052800000000001</v>
      </c>
      <c r="T58" s="38">
        <f t="shared" si="10"/>
        <v>24.800000000000004</v>
      </c>
    </row>
    <row r="59" spans="1:20">
      <c r="A59" s="8" t="s">
        <v>101</v>
      </c>
      <c r="B59" s="204">
        <v>24.8</v>
      </c>
      <c r="C59" s="204">
        <v>24.8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10.34656</v>
      </c>
      <c r="J59" s="22">
        <f t="shared" si="6"/>
        <v>5.7858399999999994</v>
      </c>
      <c r="K59" s="22">
        <f t="shared" si="7"/>
        <v>7.4623200000000001</v>
      </c>
      <c r="L59" s="22">
        <f t="shared" si="8"/>
        <v>1.2052800000000001</v>
      </c>
      <c r="M59" s="156">
        <f t="shared" si="9"/>
        <v>24.800000000000004</v>
      </c>
      <c r="N59" s="23"/>
      <c r="P59" s="38">
        <f t="shared" si="12"/>
        <v>10.34656</v>
      </c>
      <c r="Q59" s="38">
        <f t="shared" si="13"/>
        <v>5.7858399999999994</v>
      </c>
      <c r="R59" s="38">
        <f t="shared" si="14"/>
        <v>7.4623200000000001</v>
      </c>
      <c r="S59" s="38">
        <f t="shared" si="15"/>
        <v>1.2052800000000001</v>
      </c>
      <c r="T59" s="38">
        <f t="shared" si="10"/>
        <v>24.800000000000004</v>
      </c>
    </row>
    <row r="60" spans="1:20">
      <c r="A60" s="8" t="s">
        <v>102</v>
      </c>
      <c r="B60" s="204">
        <v>24.8</v>
      </c>
      <c r="C60" s="204">
        <v>24.8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10.34656</v>
      </c>
      <c r="J60" s="22">
        <f t="shared" si="6"/>
        <v>5.7858399999999994</v>
      </c>
      <c r="K60" s="22">
        <f t="shared" si="7"/>
        <v>7.4623200000000001</v>
      </c>
      <c r="L60" s="22">
        <f t="shared" si="8"/>
        <v>1.2052800000000001</v>
      </c>
      <c r="M60" s="156">
        <f t="shared" si="9"/>
        <v>24.800000000000004</v>
      </c>
      <c r="N60" s="23"/>
      <c r="P60" s="38">
        <f t="shared" si="12"/>
        <v>10.34656</v>
      </c>
      <c r="Q60" s="38">
        <f t="shared" si="13"/>
        <v>5.7858399999999994</v>
      </c>
      <c r="R60" s="38">
        <f t="shared" si="14"/>
        <v>7.4623200000000001</v>
      </c>
      <c r="S60" s="38">
        <f t="shared" si="15"/>
        <v>1.2052800000000001</v>
      </c>
      <c r="T60" s="38">
        <f t="shared" si="10"/>
        <v>24.800000000000004</v>
      </c>
    </row>
    <row r="61" spans="1:20">
      <c r="A61" s="8" t="s">
        <v>103</v>
      </c>
      <c r="B61" s="204">
        <v>24.8</v>
      </c>
      <c r="C61" s="204">
        <v>24.8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10.34656</v>
      </c>
      <c r="J61" s="22">
        <f t="shared" si="6"/>
        <v>5.7858399999999994</v>
      </c>
      <c r="K61" s="22">
        <f t="shared" si="7"/>
        <v>7.4623200000000001</v>
      </c>
      <c r="L61" s="22">
        <f t="shared" si="8"/>
        <v>1.2052800000000001</v>
      </c>
      <c r="M61" s="156">
        <f t="shared" si="9"/>
        <v>24.800000000000004</v>
      </c>
      <c r="N61" s="23"/>
      <c r="P61" s="38">
        <f t="shared" si="12"/>
        <v>10.34656</v>
      </c>
      <c r="Q61" s="38">
        <f t="shared" si="13"/>
        <v>5.7858399999999994</v>
      </c>
      <c r="R61" s="38">
        <f t="shared" si="14"/>
        <v>7.4623200000000001</v>
      </c>
      <c r="S61" s="38">
        <f t="shared" si="15"/>
        <v>1.2052800000000001</v>
      </c>
      <c r="T61" s="38">
        <f t="shared" si="10"/>
        <v>24.800000000000004</v>
      </c>
    </row>
    <row r="62" spans="1:20">
      <c r="A62" s="8" t="s">
        <v>104</v>
      </c>
      <c r="B62" s="204">
        <v>24.8</v>
      </c>
      <c r="C62" s="204">
        <v>24.8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10.34656</v>
      </c>
      <c r="J62" s="22">
        <f t="shared" si="6"/>
        <v>5.7858399999999994</v>
      </c>
      <c r="K62" s="22">
        <f t="shared" si="7"/>
        <v>7.4623200000000001</v>
      </c>
      <c r="L62" s="22">
        <f t="shared" si="8"/>
        <v>1.2052800000000001</v>
      </c>
      <c r="M62" s="156">
        <f t="shared" si="9"/>
        <v>24.800000000000004</v>
      </c>
      <c r="N62" s="23"/>
      <c r="P62" s="38">
        <f t="shared" si="12"/>
        <v>10.34656</v>
      </c>
      <c r="Q62" s="38">
        <f t="shared" si="13"/>
        <v>5.7858399999999994</v>
      </c>
      <c r="R62" s="38">
        <f t="shared" si="14"/>
        <v>7.4623200000000001</v>
      </c>
      <c r="S62" s="38">
        <f t="shared" si="15"/>
        <v>1.2052800000000001</v>
      </c>
      <c r="T62" s="38">
        <f t="shared" si="10"/>
        <v>24.800000000000004</v>
      </c>
    </row>
    <row r="63" spans="1:20">
      <c r="A63" s="8" t="s">
        <v>105</v>
      </c>
      <c r="B63" s="204">
        <v>24.8</v>
      </c>
      <c r="C63" s="204">
        <v>24.8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10.34656</v>
      </c>
      <c r="J63" s="22">
        <f t="shared" si="6"/>
        <v>5.7858399999999994</v>
      </c>
      <c r="K63" s="22">
        <f t="shared" si="7"/>
        <v>7.4623200000000001</v>
      </c>
      <c r="L63" s="22">
        <f t="shared" si="8"/>
        <v>1.2052800000000001</v>
      </c>
      <c r="M63" s="156">
        <f t="shared" si="9"/>
        <v>24.800000000000004</v>
      </c>
      <c r="N63" s="23"/>
      <c r="P63" s="38">
        <f t="shared" si="12"/>
        <v>10.34656</v>
      </c>
      <c r="Q63" s="38">
        <f t="shared" si="13"/>
        <v>5.7858399999999994</v>
      </c>
      <c r="R63" s="38">
        <f t="shared" si="14"/>
        <v>7.4623200000000001</v>
      </c>
      <c r="S63" s="38">
        <f t="shared" si="15"/>
        <v>1.2052800000000001</v>
      </c>
      <c r="T63" s="38">
        <f t="shared" si="10"/>
        <v>24.800000000000004</v>
      </c>
    </row>
    <row r="64" spans="1:20">
      <c r="A64" s="8" t="s">
        <v>106</v>
      </c>
      <c r="B64" s="204">
        <v>24.8</v>
      </c>
      <c r="C64" s="204">
        <v>24.8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10.34656</v>
      </c>
      <c r="J64" s="22">
        <f t="shared" si="6"/>
        <v>5.7858399999999994</v>
      </c>
      <c r="K64" s="22">
        <f t="shared" si="7"/>
        <v>7.4623200000000001</v>
      </c>
      <c r="L64" s="22">
        <f t="shared" si="8"/>
        <v>1.2052800000000001</v>
      </c>
      <c r="M64" s="156">
        <f t="shared" si="9"/>
        <v>24.800000000000004</v>
      </c>
      <c r="N64" s="23"/>
      <c r="P64" s="38">
        <f t="shared" si="12"/>
        <v>10.34656</v>
      </c>
      <c r="Q64" s="38">
        <f t="shared" si="13"/>
        <v>5.7858399999999994</v>
      </c>
      <c r="R64" s="38">
        <f t="shared" si="14"/>
        <v>7.4623200000000001</v>
      </c>
      <c r="S64" s="38">
        <f t="shared" si="15"/>
        <v>1.2052800000000001</v>
      </c>
      <c r="T64" s="38">
        <f t="shared" si="10"/>
        <v>24.800000000000004</v>
      </c>
    </row>
    <row r="65" spans="1:20">
      <c r="A65" s="8" t="s">
        <v>107</v>
      </c>
      <c r="B65" s="204">
        <v>24.8</v>
      </c>
      <c r="C65" s="204">
        <v>24.8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10.34656</v>
      </c>
      <c r="J65" s="22">
        <f t="shared" si="6"/>
        <v>5.7858399999999994</v>
      </c>
      <c r="K65" s="22">
        <f t="shared" si="7"/>
        <v>7.4623200000000001</v>
      </c>
      <c r="L65" s="22">
        <f t="shared" si="8"/>
        <v>1.2052800000000001</v>
      </c>
      <c r="M65" s="156">
        <f t="shared" si="9"/>
        <v>24.800000000000004</v>
      </c>
      <c r="N65" s="23"/>
      <c r="P65" s="38">
        <f t="shared" si="12"/>
        <v>10.34656</v>
      </c>
      <c r="Q65" s="38">
        <f t="shared" si="13"/>
        <v>5.7858399999999994</v>
      </c>
      <c r="R65" s="38">
        <f t="shared" si="14"/>
        <v>7.4623200000000001</v>
      </c>
      <c r="S65" s="38">
        <f t="shared" si="15"/>
        <v>1.2052800000000001</v>
      </c>
      <c r="T65" s="38">
        <f t="shared" si="10"/>
        <v>24.800000000000004</v>
      </c>
    </row>
    <row r="66" spans="1:20">
      <c r="A66" s="8" t="s">
        <v>108</v>
      </c>
      <c r="B66" s="204">
        <v>24.8</v>
      </c>
      <c r="C66" s="204">
        <v>24.8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10.34656</v>
      </c>
      <c r="J66" s="22">
        <f t="shared" si="6"/>
        <v>5.7858399999999994</v>
      </c>
      <c r="K66" s="22">
        <f t="shared" si="7"/>
        <v>7.4623200000000001</v>
      </c>
      <c r="L66" s="22">
        <f t="shared" si="8"/>
        <v>1.2052800000000001</v>
      </c>
      <c r="M66" s="156">
        <f t="shared" si="9"/>
        <v>24.800000000000004</v>
      </c>
      <c r="N66" s="23"/>
      <c r="P66" s="38">
        <f t="shared" si="12"/>
        <v>10.34656</v>
      </c>
      <c r="Q66" s="38">
        <f t="shared" si="13"/>
        <v>5.7858399999999994</v>
      </c>
      <c r="R66" s="38">
        <f t="shared" si="14"/>
        <v>7.4623200000000001</v>
      </c>
      <c r="S66" s="38">
        <f t="shared" si="15"/>
        <v>1.2052800000000001</v>
      </c>
      <c r="T66" s="38">
        <f t="shared" si="10"/>
        <v>24.800000000000004</v>
      </c>
    </row>
    <row r="67" spans="1:20">
      <c r="A67" s="8" t="s">
        <v>109</v>
      </c>
      <c r="B67" s="204">
        <v>24.8</v>
      </c>
      <c r="C67" s="204">
        <v>24.8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10.34656</v>
      </c>
      <c r="J67" s="22">
        <f t="shared" si="6"/>
        <v>5.7858399999999994</v>
      </c>
      <c r="K67" s="22">
        <f t="shared" si="7"/>
        <v>7.4623200000000001</v>
      </c>
      <c r="L67" s="22">
        <f t="shared" si="8"/>
        <v>1.2052800000000001</v>
      </c>
      <c r="M67" s="156">
        <f t="shared" si="9"/>
        <v>24.800000000000004</v>
      </c>
      <c r="N67" s="23"/>
      <c r="P67" s="38">
        <f t="shared" ref="P67:P98" si="17">I67</f>
        <v>10.34656</v>
      </c>
      <c r="Q67" s="38">
        <f t="shared" ref="Q67:Q98" si="18">J67</f>
        <v>5.7858399999999994</v>
      </c>
      <c r="R67" s="38">
        <f t="shared" ref="R67:R98" si="19">K67</f>
        <v>7.4623200000000001</v>
      </c>
      <c r="S67" s="38">
        <f t="shared" ref="S67:S98" si="20">L67</f>
        <v>1.2052800000000001</v>
      </c>
      <c r="T67" s="38">
        <f t="shared" si="10"/>
        <v>24.800000000000004</v>
      </c>
    </row>
    <row r="68" spans="1:20">
      <c r="A68" s="8" t="s">
        <v>110</v>
      </c>
      <c r="B68" s="204">
        <v>24.8</v>
      </c>
      <c r="C68" s="204">
        <v>24.8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10.34656</v>
      </c>
      <c r="J68" s="22">
        <f t="shared" ref="J68:J98" si="22">C68*E68/100</f>
        <v>5.7858399999999994</v>
      </c>
      <c r="K68" s="22">
        <f t="shared" ref="K68:K98" si="23">C68*F68/100</f>
        <v>7.4623200000000001</v>
      </c>
      <c r="L68" s="22">
        <f t="shared" ref="L68:L98" si="24">C68*G68/100</f>
        <v>1.2052800000000001</v>
      </c>
      <c r="M68" s="156">
        <f t="shared" ref="M68:M98" si="25">SUM(I68:L68)</f>
        <v>24.800000000000004</v>
      </c>
      <c r="N68" s="23"/>
      <c r="P68" s="38">
        <f t="shared" si="17"/>
        <v>10.34656</v>
      </c>
      <c r="Q68" s="38">
        <f t="shared" si="18"/>
        <v>5.7858399999999994</v>
      </c>
      <c r="R68" s="38">
        <f t="shared" si="19"/>
        <v>7.4623200000000001</v>
      </c>
      <c r="S68" s="38">
        <f t="shared" si="20"/>
        <v>1.2052800000000001</v>
      </c>
      <c r="T68" s="38">
        <f t="shared" ref="T68:T99" si="26">SUM(P68:S68)</f>
        <v>24.800000000000004</v>
      </c>
    </row>
    <row r="69" spans="1:20">
      <c r="A69" s="8" t="s">
        <v>111</v>
      </c>
      <c r="B69" s="204">
        <v>24.8</v>
      </c>
      <c r="C69" s="204">
        <v>24.8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10.34656</v>
      </c>
      <c r="J69" s="22">
        <f t="shared" si="22"/>
        <v>5.7858399999999994</v>
      </c>
      <c r="K69" s="22">
        <f t="shared" si="23"/>
        <v>7.4623200000000001</v>
      </c>
      <c r="L69" s="22">
        <f t="shared" si="24"/>
        <v>1.2052800000000001</v>
      </c>
      <c r="M69" s="156">
        <f t="shared" si="25"/>
        <v>24.800000000000004</v>
      </c>
      <c r="N69" s="23"/>
      <c r="P69" s="38">
        <f t="shared" si="17"/>
        <v>10.34656</v>
      </c>
      <c r="Q69" s="38">
        <f t="shared" si="18"/>
        <v>5.7858399999999994</v>
      </c>
      <c r="R69" s="38">
        <f t="shared" si="19"/>
        <v>7.4623200000000001</v>
      </c>
      <c r="S69" s="38">
        <f t="shared" si="20"/>
        <v>1.2052800000000001</v>
      </c>
      <c r="T69" s="38">
        <f t="shared" si="26"/>
        <v>24.800000000000004</v>
      </c>
    </row>
    <row r="70" spans="1:20">
      <c r="A70" s="8" t="s">
        <v>112</v>
      </c>
      <c r="B70" s="204">
        <v>24.8</v>
      </c>
      <c r="C70" s="204">
        <v>24.8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10.34656</v>
      </c>
      <c r="J70" s="22">
        <f t="shared" si="22"/>
        <v>5.7858399999999994</v>
      </c>
      <c r="K70" s="22">
        <f t="shared" si="23"/>
        <v>7.4623200000000001</v>
      </c>
      <c r="L70" s="22">
        <f t="shared" si="24"/>
        <v>1.2052800000000001</v>
      </c>
      <c r="M70" s="156">
        <f t="shared" si="25"/>
        <v>24.800000000000004</v>
      </c>
      <c r="N70" s="23"/>
      <c r="P70" s="38">
        <f t="shared" si="17"/>
        <v>10.34656</v>
      </c>
      <c r="Q70" s="38">
        <f t="shared" si="18"/>
        <v>5.7858399999999994</v>
      </c>
      <c r="R70" s="38">
        <f t="shared" si="19"/>
        <v>7.4623200000000001</v>
      </c>
      <c r="S70" s="38">
        <f t="shared" si="20"/>
        <v>1.2052800000000001</v>
      </c>
      <c r="T70" s="38">
        <f t="shared" si="26"/>
        <v>24.800000000000004</v>
      </c>
    </row>
    <row r="71" spans="1:20">
      <c r="A71" s="8" t="s">
        <v>113</v>
      </c>
      <c r="B71" s="204">
        <v>24.8</v>
      </c>
      <c r="C71" s="204">
        <v>24.8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10.34656</v>
      </c>
      <c r="J71" s="22">
        <f t="shared" si="22"/>
        <v>5.7858399999999994</v>
      </c>
      <c r="K71" s="22">
        <f t="shared" si="23"/>
        <v>7.4623200000000001</v>
      </c>
      <c r="L71" s="22">
        <f t="shared" si="24"/>
        <v>1.2052800000000001</v>
      </c>
      <c r="M71" s="156">
        <f t="shared" si="25"/>
        <v>24.800000000000004</v>
      </c>
      <c r="N71" s="23"/>
      <c r="P71" s="38">
        <f t="shared" si="17"/>
        <v>10.34656</v>
      </c>
      <c r="Q71" s="38">
        <f t="shared" si="18"/>
        <v>5.7858399999999994</v>
      </c>
      <c r="R71" s="38">
        <f t="shared" si="19"/>
        <v>7.4623200000000001</v>
      </c>
      <c r="S71" s="38">
        <f t="shared" si="20"/>
        <v>1.2052800000000001</v>
      </c>
      <c r="T71" s="38">
        <f t="shared" si="26"/>
        <v>24.800000000000004</v>
      </c>
    </row>
    <row r="72" spans="1:20">
      <c r="A72" s="8" t="s">
        <v>114</v>
      </c>
      <c r="B72" s="204">
        <v>24.8</v>
      </c>
      <c r="C72" s="204">
        <v>24.8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10.34656</v>
      </c>
      <c r="J72" s="22">
        <f t="shared" si="22"/>
        <v>5.7858399999999994</v>
      </c>
      <c r="K72" s="22">
        <f t="shared" si="23"/>
        <v>7.4623200000000001</v>
      </c>
      <c r="L72" s="22">
        <f t="shared" si="24"/>
        <v>1.2052800000000001</v>
      </c>
      <c r="M72" s="156">
        <f t="shared" si="25"/>
        <v>24.800000000000004</v>
      </c>
      <c r="N72" s="23"/>
      <c r="P72" s="38">
        <f t="shared" si="17"/>
        <v>10.34656</v>
      </c>
      <c r="Q72" s="38">
        <f t="shared" si="18"/>
        <v>5.7858399999999994</v>
      </c>
      <c r="R72" s="38">
        <f t="shared" si="19"/>
        <v>7.4623200000000001</v>
      </c>
      <c r="S72" s="38">
        <f t="shared" si="20"/>
        <v>1.2052800000000001</v>
      </c>
      <c r="T72" s="38">
        <f t="shared" si="26"/>
        <v>24.800000000000004</v>
      </c>
    </row>
    <row r="73" spans="1:20">
      <c r="A73" s="8" t="s">
        <v>115</v>
      </c>
      <c r="B73" s="204">
        <v>24.8</v>
      </c>
      <c r="C73" s="204">
        <v>24.8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10.34656</v>
      </c>
      <c r="J73" s="22">
        <f t="shared" si="22"/>
        <v>5.7858399999999994</v>
      </c>
      <c r="K73" s="22">
        <f t="shared" si="23"/>
        <v>7.4623200000000001</v>
      </c>
      <c r="L73" s="22">
        <f t="shared" si="24"/>
        <v>1.2052800000000001</v>
      </c>
      <c r="M73" s="156">
        <f t="shared" si="25"/>
        <v>24.800000000000004</v>
      </c>
      <c r="N73" s="23"/>
      <c r="P73" s="38">
        <f t="shared" si="17"/>
        <v>10.34656</v>
      </c>
      <c r="Q73" s="38">
        <f t="shared" si="18"/>
        <v>5.7858399999999994</v>
      </c>
      <c r="R73" s="38">
        <f t="shared" si="19"/>
        <v>7.4623200000000001</v>
      </c>
      <c r="S73" s="38">
        <f t="shared" si="20"/>
        <v>1.2052800000000001</v>
      </c>
      <c r="T73" s="38">
        <f t="shared" si="26"/>
        <v>24.800000000000004</v>
      </c>
    </row>
    <row r="74" spans="1:20">
      <c r="A74" s="8" t="s">
        <v>116</v>
      </c>
      <c r="B74" s="204">
        <v>24.8</v>
      </c>
      <c r="C74" s="204">
        <v>24.8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10.34656</v>
      </c>
      <c r="J74" s="22">
        <f t="shared" si="22"/>
        <v>5.7858399999999994</v>
      </c>
      <c r="K74" s="22">
        <f t="shared" si="23"/>
        <v>7.4623200000000001</v>
      </c>
      <c r="L74" s="22">
        <f t="shared" si="24"/>
        <v>1.2052800000000001</v>
      </c>
      <c r="M74" s="156">
        <f t="shared" si="25"/>
        <v>24.800000000000004</v>
      </c>
      <c r="N74" s="23"/>
      <c r="P74" s="38">
        <f t="shared" si="17"/>
        <v>10.34656</v>
      </c>
      <c r="Q74" s="38">
        <f t="shared" si="18"/>
        <v>5.7858399999999994</v>
      </c>
      <c r="R74" s="38">
        <f t="shared" si="19"/>
        <v>7.4623200000000001</v>
      </c>
      <c r="S74" s="38">
        <f t="shared" si="20"/>
        <v>1.2052800000000001</v>
      </c>
      <c r="T74" s="38">
        <f t="shared" si="26"/>
        <v>24.800000000000004</v>
      </c>
    </row>
    <row r="75" spans="1:20">
      <c r="A75" s="8" t="s">
        <v>117</v>
      </c>
      <c r="B75" s="204">
        <v>24.8</v>
      </c>
      <c r="C75" s="204">
        <v>24.8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10.34656</v>
      </c>
      <c r="J75" s="22">
        <f t="shared" si="22"/>
        <v>5.7858399999999994</v>
      </c>
      <c r="K75" s="22">
        <f t="shared" si="23"/>
        <v>7.4623200000000001</v>
      </c>
      <c r="L75" s="22">
        <f t="shared" si="24"/>
        <v>1.2052800000000001</v>
      </c>
      <c r="M75" s="156">
        <f t="shared" si="25"/>
        <v>24.800000000000004</v>
      </c>
      <c r="N75" s="23"/>
      <c r="P75" s="38">
        <f t="shared" si="17"/>
        <v>10.34656</v>
      </c>
      <c r="Q75" s="38">
        <f t="shared" si="18"/>
        <v>5.7858399999999994</v>
      </c>
      <c r="R75" s="38">
        <f t="shared" si="19"/>
        <v>7.4623200000000001</v>
      </c>
      <c r="S75" s="38">
        <f t="shared" si="20"/>
        <v>1.2052800000000001</v>
      </c>
      <c r="T75" s="38">
        <f t="shared" si="26"/>
        <v>24.800000000000004</v>
      </c>
    </row>
    <row r="76" spans="1:20">
      <c r="A76" s="8" t="s">
        <v>118</v>
      </c>
      <c r="B76" s="204">
        <v>24.8</v>
      </c>
      <c r="C76" s="204">
        <v>24.8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10.34656</v>
      </c>
      <c r="J76" s="22">
        <f t="shared" si="22"/>
        <v>5.7858399999999994</v>
      </c>
      <c r="K76" s="22">
        <f t="shared" si="23"/>
        <v>7.4623200000000001</v>
      </c>
      <c r="L76" s="22">
        <f t="shared" si="24"/>
        <v>1.2052800000000001</v>
      </c>
      <c r="M76" s="156">
        <f t="shared" si="25"/>
        <v>24.800000000000004</v>
      </c>
      <c r="N76" s="23"/>
      <c r="P76" s="38">
        <f t="shared" si="17"/>
        <v>10.34656</v>
      </c>
      <c r="Q76" s="38">
        <f t="shared" si="18"/>
        <v>5.7858399999999994</v>
      </c>
      <c r="R76" s="38">
        <f t="shared" si="19"/>
        <v>7.4623200000000001</v>
      </c>
      <c r="S76" s="38">
        <f t="shared" si="20"/>
        <v>1.2052800000000001</v>
      </c>
      <c r="T76" s="38">
        <f t="shared" si="26"/>
        <v>24.800000000000004</v>
      </c>
    </row>
    <row r="77" spans="1:20">
      <c r="A77" s="8" t="s">
        <v>119</v>
      </c>
      <c r="B77" s="204">
        <v>24.8</v>
      </c>
      <c r="C77" s="204">
        <v>24.8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10.34656</v>
      </c>
      <c r="J77" s="22">
        <f t="shared" si="22"/>
        <v>5.7858399999999994</v>
      </c>
      <c r="K77" s="22">
        <f t="shared" si="23"/>
        <v>7.4623200000000001</v>
      </c>
      <c r="L77" s="22">
        <f t="shared" si="24"/>
        <v>1.2052800000000001</v>
      </c>
      <c r="M77" s="156">
        <f t="shared" si="25"/>
        <v>24.800000000000004</v>
      </c>
      <c r="N77" s="23"/>
      <c r="P77" s="38">
        <f t="shared" si="17"/>
        <v>10.34656</v>
      </c>
      <c r="Q77" s="38">
        <f t="shared" si="18"/>
        <v>5.7858399999999994</v>
      </c>
      <c r="R77" s="38">
        <f t="shared" si="19"/>
        <v>7.4623200000000001</v>
      </c>
      <c r="S77" s="38">
        <f t="shared" si="20"/>
        <v>1.2052800000000001</v>
      </c>
      <c r="T77" s="38">
        <f t="shared" si="26"/>
        <v>24.800000000000004</v>
      </c>
    </row>
    <row r="78" spans="1:20">
      <c r="A78" s="8" t="s">
        <v>120</v>
      </c>
      <c r="B78" s="204">
        <v>24.8</v>
      </c>
      <c r="C78" s="204">
        <v>24.8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10.34656</v>
      </c>
      <c r="J78" s="22">
        <f t="shared" si="22"/>
        <v>5.7858399999999994</v>
      </c>
      <c r="K78" s="22">
        <f t="shared" si="23"/>
        <v>7.4623200000000001</v>
      </c>
      <c r="L78" s="22">
        <f t="shared" si="24"/>
        <v>1.2052800000000001</v>
      </c>
      <c r="M78" s="156">
        <f t="shared" si="25"/>
        <v>24.800000000000004</v>
      </c>
      <c r="N78" s="23"/>
      <c r="P78" s="38">
        <f t="shared" si="17"/>
        <v>10.34656</v>
      </c>
      <c r="Q78" s="38">
        <f t="shared" si="18"/>
        <v>5.7858399999999994</v>
      </c>
      <c r="R78" s="38">
        <f t="shared" si="19"/>
        <v>7.4623200000000001</v>
      </c>
      <c r="S78" s="38">
        <f t="shared" si="20"/>
        <v>1.2052800000000001</v>
      </c>
      <c r="T78" s="38">
        <f t="shared" si="26"/>
        <v>24.800000000000004</v>
      </c>
    </row>
    <row r="79" spans="1:20">
      <c r="A79" s="8" t="s">
        <v>121</v>
      </c>
      <c r="B79" s="204">
        <v>24.8</v>
      </c>
      <c r="C79" s="204">
        <v>24.8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10.34656</v>
      </c>
      <c r="J79" s="22">
        <f t="shared" si="22"/>
        <v>5.7858399999999994</v>
      </c>
      <c r="K79" s="22">
        <f t="shared" si="23"/>
        <v>7.4623200000000001</v>
      </c>
      <c r="L79" s="22">
        <f t="shared" si="24"/>
        <v>1.2052800000000001</v>
      </c>
      <c r="M79" s="156">
        <f t="shared" si="25"/>
        <v>24.800000000000004</v>
      </c>
      <c r="N79" s="23"/>
      <c r="P79" s="38">
        <f t="shared" si="17"/>
        <v>10.34656</v>
      </c>
      <c r="Q79" s="38">
        <f t="shared" si="18"/>
        <v>5.7858399999999994</v>
      </c>
      <c r="R79" s="38">
        <f t="shared" si="19"/>
        <v>7.4623200000000001</v>
      </c>
      <c r="S79" s="38">
        <f t="shared" si="20"/>
        <v>1.2052800000000001</v>
      </c>
      <c r="T79" s="38">
        <f t="shared" si="26"/>
        <v>24.800000000000004</v>
      </c>
    </row>
    <row r="80" spans="1:20">
      <c r="A80" s="8" t="s">
        <v>122</v>
      </c>
      <c r="B80" s="204">
        <v>24.8</v>
      </c>
      <c r="C80" s="204">
        <v>24.8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10.34656</v>
      </c>
      <c r="J80" s="22">
        <f t="shared" si="22"/>
        <v>5.7858399999999994</v>
      </c>
      <c r="K80" s="22">
        <f t="shared" si="23"/>
        <v>7.4623200000000001</v>
      </c>
      <c r="L80" s="22">
        <f t="shared" si="24"/>
        <v>1.2052800000000001</v>
      </c>
      <c r="M80" s="156">
        <f t="shared" si="25"/>
        <v>24.800000000000004</v>
      </c>
      <c r="N80" s="23"/>
      <c r="P80" s="38">
        <f t="shared" si="17"/>
        <v>10.34656</v>
      </c>
      <c r="Q80" s="38">
        <f t="shared" si="18"/>
        <v>5.7858399999999994</v>
      </c>
      <c r="R80" s="38">
        <f t="shared" si="19"/>
        <v>7.4623200000000001</v>
      </c>
      <c r="S80" s="38">
        <f t="shared" si="20"/>
        <v>1.2052800000000001</v>
      </c>
      <c r="T80" s="38">
        <f t="shared" si="26"/>
        <v>24.800000000000004</v>
      </c>
    </row>
    <row r="81" spans="1:20">
      <c r="A81" s="8" t="s">
        <v>123</v>
      </c>
      <c r="B81" s="204">
        <v>24.8</v>
      </c>
      <c r="C81" s="204">
        <v>24.8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10.34656</v>
      </c>
      <c r="J81" s="22">
        <f t="shared" si="22"/>
        <v>5.7858399999999994</v>
      </c>
      <c r="K81" s="22">
        <f t="shared" si="23"/>
        <v>7.4623200000000001</v>
      </c>
      <c r="L81" s="22">
        <f t="shared" si="24"/>
        <v>1.2052800000000001</v>
      </c>
      <c r="M81" s="156">
        <f t="shared" si="25"/>
        <v>24.800000000000004</v>
      </c>
      <c r="N81" s="23"/>
      <c r="P81" s="38">
        <f t="shared" si="17"/>
        <v>10.34656</v>
      </c>
      <c r="Q81" s="38">
        <f t="shared" si="18"/>
        <v>5.7858399999999994</v>
      </c>
      <c r="R81" s="38">
        <f t="shared" si="19"/>
        <v>7.4623200000000001</v>
      </c>
      <c r="S81" s="38">
        <f t="shared" si="20"/>
        <v>1.2052800000000001</v>
      </c>
      <c r="T81" s="38">
        <f t="shared" si="26"/>
        <v>24.800000000000004</v>
      </c>
    </row>
    <row r="82" spans="1:20">
      <c r="A82" s="8" t="s">
        <v>124</v>
      </c>
      <c r="B82" s="204">
        <v>24.8</v>
      </c>
      <c r="C82" s="204">
        <v>24.8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10.34656</v>
      </c>
      <c r="J82" s="22">
        <f t="shared" si="22"/>
        <v>5.7858399999999994</v>
      </c>
      <c r="K82" s="22">
        <f t="shared" si="23"/>
        <v>7.4623200000000001</v>
      </c>
      <c r="L82" s="22">
        <f t="shared" si="24"/>
        <v>1.2052800000000001</v>
      </c>
      <c r="M82" s="156">
        <f t="shared" si="25"/>
        <v>24.800000000000004</v>
      </c>
      <c r="N82" s="23"/>
      <c r="P82" s="38">
        <f t="shared" si="17"/>
        <v>10.34656</v>
      </c>
      <c r="Q82" s="38">
        <f t="shared" si="18"/>
        <v>5.7858399999999994</v>
      </c>
      <c r="R82" s="38">
        <f t="shared" si="19"/>
        <v>7.4623200000000001</v>
      </c>
      <c r="S82" s="38">
        <f t="shared" si="20"/>
        <v>1.2052800000000001</v>
      </c>
      <c r="T82" s="38">
        <f t="shared" si="26"/>
        <v>24.800000000000004</v>
      </c>
    </row>
    <row r="83" spans="1:20">
      <c r="A83" s="8" t="s">
        <v>125</v>
      </c>
      <c r="B83" s="204">
        <v>24.8</v>
      </c>
      <c r="C83" s="204">
        <v>24.8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10.34656</v>
      </c>
      <c r="J83" s="22">
        <f t="shared" si="22"/>
        <v>5.7858399999999994</v>
      </c>
      <c r="K83" s="22">
        <f t="shared" si="23"/>
        <v>7.4623200000000001</v>
      </c>
      <c r="L83" s="22">
        <f t="shared" si="24"/>
        <v>1.2052800000000001</v>
      </c>
      <c r="M83" s="156">
        <f t="shared" si="25"/>
        <v>24.800000000000004</v>
      </c>
      <c r="N83" s="23"/>
      <c r="P83" s="38">
        <f t="shared" si="17"/>
        <v>10.34656</v>
      </c>
      <c r="Q83" s="38">
        <f t="shared" si="18"/>
        <v>5.7858399999999994</v>
      </c>
      <c r="R83" s="38">
        <f t="shared" si="19"/>
        <v>7.4623200000000001</v>
      </c>
      <c r="S83" s="38">
        <f t="shared" si="20"/>
        <v>1.2052800000000001</v>
      </c>
      <c r="T83" s="38">
        <f t="shared" si="26"/>
        <v>24.800000000000004</v>
      </c>
    </row>
    <row r="84" spans="1:20">
      <c r="A84" s="8" t="s">
        <v>126</v>
      </c>
      <c r="B84" s="204">
        <v>24.8</v>
      </c>
      <c r="C84" s="204">
        <v>24.8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10.34656</v>
      </c>
      <c r="J84" s="22">
        <f t="shared" si="22"/>
        <v>5.7858399999999994</v>
      </c>
      <c r="K84" s="22">
        <f t="shared" si="23"/>
        <v>7.4623200000000001</v>
      </c>
      <c r="L84" s="22">
        <f t="shared" si="24"/>
        <v>1.2052800000000001</v>
      </c>
      <c r="M84" s="156">
        <f t="shared" si="25"/>
        <v>24.800000000000004</v>
      </c>
      <c r="N84" s="23"/>
      <c r="P84" s="38">
        <f t="shared" si="17"/>
        <v>10.34656</v>
      </c>
      <c r="Q84" s="38">
        <f t="shared" si="18"/>
        <v>5.7858399999999994</v>
      </c>
      <c r="R84" s="38">
        <f t="shared" si="19"/>
        <v>7.4623200000000001</v>
      </c>
      <c r="S84" s="38">
        <f t="shared" si="20"/>
        <v>1.2052800000000001</v>
      </c>
      <c r="T84" s="38">
        <f t="shared" si="26"/>
        <v>24.800000000000004</v>
      </c>
    </row>
    <row r="85" spans="1:20">
      <c r="A85" s="8" t="s">
        <v>127</v>
      </c>
      <c r="B85" s="204">
        <v>24.8</v>
      </c>
      <c r="C85" s="204">
        <v>24.8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10.34656</v>
      </c>
      <c r="J85" s="22">
        <f t="shared" si="22"/>
        <v>5.7858399999999994</v>
      </c>
      <c r="K85" s="22">
        <f t="shared" si="23"/>
        <v>7.4623200000000001</v>
      </c>
      <c r="L85" s="22">
        <f t="shared" si="24"/>
        <v>1.2052800000000001</v>
      </c>
      <c r="M85" s="156">
        <f t="shared" si="25"/>
        <v>24.800000000000004</v>
      </c>
      <c r="N85" s="23"/>
      <c r="P85" s="38">
        <f t="shared" si="17"/>
        <v>10.34656</v>
      </c>
      <c r="Q85" s="38">
        <f t="shared" si="18"/>
        <v>5.7858399999999994</v>
      </c>
      <c r="R85" s="38">
        <f t="shared" si="19"/>
        <v>7.4623200000000001</v>
      </c>
      <c r="S85" s="38">
        <f t="shared" si="20"/>
        <v>1.2052800000000001</v>
      </c>
      <c r="T85" s="38">
        <f t="shared" si="26"/>
        <v>24.800000000000004</v>
      </c>
    </row>
    <row r="86" spans="1:20">
      <c r="A86" s="8" t="s">
        <v>128</v>
      </c>
      <c r="B86" s="204">
        <v>24.8</v>
      </c>
      <c r="C86" s="204">
        <v>24.8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10.34656</v>
      </c>
      <c r="J86" s="22">
        <f t="shared" si="22"/>
        <v>5.7858399999999994</v>
      </c>
      <c r="K86" s="22">
        <f t="shared" si="23"/>
        <v>7.4623200000000001</v>
      </c>
      <c r="L86" s="22">
        <f t="shared" si="24"/>
        <v>1.2052800000000001</v>
      </c>
      <c r="M86" s="156">
        <f t="shared" si="25"/>
        <v>24.800000000000004</v>
      </c>
      <c r="N86" s="23"/>
      <c r="P86" s="38">
        <f t="shared" si="17"/>
        <v>10.34656</v>
      </c>
      <c r="Q86" s="38">
        <f t="shared" si="18"/>
        <v>5.7858399999999994</v>
      </c>
      <c r="R86" s="38">
        <f t="shared" si="19"/>
        <v>7.4623200000000001</v>
      </c>
      <c r="S86" s="38">
        <f t="shared" si="20"/>
        <v>1.2052800000000001</v>
      </c>
      <c r="T86" s="38">
        <f t="shared" si="26"/>
        <v>24.800000000000004</v>
      </c>
    </row>
    <row r="87" spans="1:20">
      <c r="A87" s="8" t="s">
        <v>129</v>
      </c>
      <c r="B87" s="204">
        <v>24.8</v>
      </c>
      <c r="C87" s="204">
        <v>24.8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10.34656</v>
      </c>
      <c r="J87" s="22">
        <f t="shared" si="22"/>
        <v>5.7858399999999994</v>
      </c>
      <c r="K87" s="22">
        <f t="shared" si="23"/>
        <v>7.4623200000000001</v>
      </c>
      <c r="L87" s="22">
        <f t="shared" si="24"/>
        <v>1.2052800000000001</v>
      </c>
      <c r="M87" s="156">
        <f t="shared" si="25"/>
        <v>24.800000000000004</v>
      </c>
      <c r="N87" s="23"/>
      <c r="P87" s="38">
        <f t="shared" si="17"/>
        <v>10.34656</v>
      </c>
      <c r="Q87" s="38">
        <f t="shared" si="18"/>
        <v>5.7858399999999994</v>
      </c>
      <c r="R87" s="38">
        <f t="shared" si="19"/>
        <v>7.4623200000000001</v>
      </c>
      <c r="S87" s="38">
        <f t="shared" si="20"/>
        <v>1.2052800000000001</v>
      </c>
      <c r="T87" s="38">
        <f t="shared" si="26"/>
        <v>24.800000000000004</v>
      </c>
    </row>
    <row r="88" spans="1:20">
      <c r="A88" s="8" t="s">
        <v>130</v>
      </c>
      <c r="B88" s="204">
        <v>24.8</v>
      </c>
      <c r="C88" s="204">
        <v>24.8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10.34656</v>
      </c>
      <c r="J88" s="22">
        <f t="shared" si="22"/>
        <v>5.7858399999999994</v>
      </c>
      <c r="K88" s="22">
        <f t="shared" si="23"/>
        <v>7.4623200000000001</v>
      </c>
      <c r="L88" s="22">
        <f t="shared" si="24"/>
        <v>1.2052800000000001</v>
      </c>
      <c r="M88" s="156">
        <f t="shared" si="25"/>
        <v>24.800000000000004</v>
      </c>
      <c r="N88" s="23"/>
      <c r="P88" s="38">
        <f t="shared" si="17"/>
        <v>10.34656</v>
      </c>
      <c r="Q88" s="38">
        <f t="shared" si="18"/>
        <v>5.7858399999999994</v>
      </c>
      <c r="R88" s="38">
        <f t="shared" si="19"/>
        <v>7.4623200000000001</v>
      </c>
      <c r="S88" s="38">
        <f t="shared" si="20"/>
        <v>1.2052800000000001</v>
      </c>
      <c r="T88" s="38">
        <f t="shared" si="26"/>
        <v>24.800000000000004</v>
      </c>
    </row>
    <row r="89" spans="1:20">
      <c r="A89" s="8" t="s">
        <v>131</v>
      </c>
      <c r="B89" s="204">
        <v>24.8</v>
      </c>
      <c r="C89" s="204">
        <v>24.8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10.34656</v>
      </c>
      <c r="J89" s="22">
        <f t="shared" si="22"/>
        <v>5.7858399999999994</v>
      </c>
      <c r="K89" s="22">
        <f t="shared" si="23"/>
        <v>7.4623200000000001</v>
      </c>
      <c r="L89" s="22">
        <f t="shared" si="24"/>
        <v>1.2052800000000001</v>
      </c>
      <c r="M89" s="156">
        <f t="shared" si="25"/>
        <v>24.800000000000004</v>
      </c>
      <c r="N89" s="23"/>
      <c r="P89" s="38">
        <f t="shared" si="17"/>
        <v>10.34656</v>
      </c>
      <c r="Q89" s="38">
        <f t="shared" si="18"/>
        <v>5.7858399999999994</v>
      </c>
      <c r="R89" s="38">
        <f t="shared" si="19"/>
        <v>7.4623200000000001</v>
      </c>
      <c r="S89" s="38">
        <f t="shared" si="20"/>
        <v>1.2052800000000001</v>
      </c>
      <c r="T89" s="38">
        <f t="shared" si="26"/>
        <v>24.800000000000004</v>
      </c>
    </row>
    <row r="90" spans="1:20">
      <c r="A90" s="8" t="s">
        <v>132</v>
      </c>
      <c r="B90" s="204">
        <v>24.8</v>
      </c>
      <c r="C90" s="204">
        <v>24.8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10.34656</v>
      </c>
      <c r="J90" s="22">
        <f t="shared" si="22"/>
        <v>5.7858399999999994</v>
      </c>
      <c r="K90" s="22">
        <f t="shared" si="23"/>
        <v>7.4623200000000001</v>
      </c>
      <c r="L90" s="22">
        <f t="shared" si="24"/>
        <v>1.2052800000000001</v>
      </c>
      <c r="M90" s="156">
        <f t="shared" si="25"/>
        <v>24.800000000000004</v>
      </c>
      <c r="N90" s="23"/>
      <c r="P90" s="38">
        <f t="shared" si="17"/>
        <v>10.34656</v>
      </c>
      <c r="Q90" s="38">
        <f t="shared" si="18"/>
        <v>5.7858399999999994</v>
      </c>
      <c r="R90" s="38">
        <f t="shared" si="19"/>
        <v>7.4623200000000001</v>
      </c>
      <c r="S90" s="38">
        <f t="shared" si="20"/>
        <v>1.2052800000000001</v>
      </c>
      <c r="T90" s="38">
        <f t="shared" si="26"/>
        <v>24.800000000000004</v>
      </c>
    </row>
    <row r="91" spans="1:20">
      <c r="A91" s="8" t="s">
        <v>133</v>
      </c>
      <c r="B91" s="204">
        <v>24.8</v>
      </c>
      <c r="C91" s="204">
        <v>24.8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10.34656</v>
      </c>
      <c r="J91" s="22">
        <f t="shared" si="22"/>
        <v>5.7858399999999994</v>
      </c>
      <c r="K91" s="22">
        <f t="shared" si="23"/>
        <v>7.4623200000000001</v>
      </c>
      <c r="L91" s="22">
        <f t="shared" si="24"/>
        <v>1.2052800000000001</v>
      </c>
      <c r="M91" s="156">
        <f t="shared" si="25"/>
        <v>24.800000000000004</v>
      </c>
      <c r="N91" s="23"/>
      <c r="P91" s="38">
        <f t="shared" si="17"/>
        <v>10.34656</v>
      </c>
      <c r="Q91" s="38">
        <f t="shared" si="18"/>
        <v>5.7858399999999994</v>
      </c>
      <c r="R91" s="38">
        <f t="shared" si="19"/>
        <v>7.4623200000000001</v>
      </c>
      <c r="S91" s="38">
        <f t="shared" si="20"/>
        <v>1.2052800000000001</v>
      </c>
      <c r="T91" s="38">
        <f t="shared" si="26"/>
        <v>24.800000000000004</v>
      </c>
    </row>
    <row r="92" spans="1:20">
      <c r="A92" s="8" t="s">
        <v>134</v>
      </c>
      <c r="B92" s="204">
        <v>24.8</v>
      </c>
      <c r="C92" s="204">
        <v>24.8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10.34656</v>
      </c>
      <c r="J92" s="22">
        <f t="shared" si="22"/>
        <v>5.7858399999999994</v>
      </c>
      <c r="K92" s="22">
        <f t="shared" si="23"/>
        <v>7.4623200000000001</v>
      </c>
      <c r="L92" s="22">
        <f t="shared" si="24"/>
        <v>1.2052800000000001</v>
      </c>
      <c r="M92" s="156">
        <f t="shared" si="25"/>
        <v>24.800000000000004</v>
      </c>
      <c r="N92" s="23"/>
      <c r="P92" s="38">
        <f t="shared" si="17"/>
        <v>10.34656</v>
      </c>
      <c r="Q92" s="38">
        <f t="shared" si="18"/>
        <v>5.7858399999999994</v>
      </c>
      <c r="R92" s="38">
        <f t="shared" si="19"/>
        <v>7.4623200000000001</v>
      </c>
      <c r="S92" s="38">
        <f t="shared" si="20"/>
        <v>1.2052800000000001</v>
      </c>
      <c r="T92" s="38">
        <f t="shared" si="26"/>
        <v>24.800000000000004</v>
      </c>
    </row>
    <row r="93" spans="1:20">
      <c r="A93" s="8" t="s">
        <v>135</v>
      </c>
      <c r="B93" s="204">
        <v>24.8</v>
      </c>
      <c r="C93" s="204">
        <v>24.8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10.34656</v>
      </c>
      <c r="J93" s="22">
        <f t="shared" si="22"/>
        <v>5.7858399999999994</v>
      </c>
      <c r="K93" s="22">
        <f t="shared" si="23"/>
        <v>7.4623200000000001</v>
      </c>
      <c r="L93" s="22">
        <f t="shared" si="24"/>
        <v>1.2052800000000001</v>
      </c>
      <c r="M93" s="156">
        <f t="shared" si="25"/>
        <v>24.800000000000004</v>
      </c>
      <c r="N93" s="23"/>
      <c r="P93" s="38">
        <f t="shared" si="17"/>
        <v>10.34656</v>
      </c>
      <c r="Q93" s="38">
        <f t="shared" si="18"/>
        <v>5.7858399999999994</v>
      </c>
      <c r="R93" s="38">
        <f t="shared" si="19"/>
        <v>7.4623200000000001</v>
      </c>
      <c r="S93" s="38">
        <f t="shared" si="20"/>
        <v>1.2052800000000001</v>
      </c>
      <c r="T93" s="38">
        <f t="shared" si="26"/>
        <v>24.800000000000004</v>
      </c>
    </row>
    <row r="94" spans="1:20">
      <c r="A94" s="8" t="s">
        <v>136</v>
      </c>
      <c r="B94" s="204">
        <v>24.8</v>
      </c>
      <c r="C94" s="204">
        <v>24.8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10.34656</v>
      </c>
      <c r="J94" s="22">
        <f t="shared" si="22"/>
        <v>5.7858399999999994</v>
      </c>
      <c r="K94" s="22">
        <f t="shared" si="23"/>
        <v>7.4623200000000001</v>
      </c>
      <c r="L94" s="22">
        <f t="shared" si="24"/>
        <v>1.2052800000000001</v>
      </c>
      <c r="M94" s="156">
        <f t="shared" si="25"/>
        <v>24.800000000000004</v>
      </c>
      <c r="N94" s="23"/>
      <c r="P94" s="38">
        <f t="shared" si="17"/>
        <v>10.34656</v>
      </c>
      <c r="Q94" s="38">
        <f t="shared" si="18"/>
        <v>5.7858399999999994</v>
      </c>
      <c r="R94" s="38">
        <f t="shared" si="19"/>
        <v>7.4623200000000001</v>
      </c>
      <c r="S94" s="38">
        <f t="shared" si="20"/>
        <v>1.2052800000000001</v>
      </c>
      <c r="T94" s="38">
        <f t="shared" si="26"/>
        <v>24.800000000000004</v>
      </c>
    </row>
    <row r="95" spans="1:20">
      <c r="A95" s="8" t="s">
        <v>137</v>
      </c>
      <c r="B95" s="204">
        <v>24.8</v>
      </c>
      <c r="C95" s="204">
        <v>24.8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10.34656</v>
      </c>
      <c r="J95" s="22">
        <f t="shared" si="22"/>
        <v>5.7858399999999994</v>
      </c>
      <c r="K95" s="22">
        <f t="shared" si="23"/>
        <v>7.4623200000000001</v>
      </c>
      <c r="L95" s="22">
        <f t="shared" si="24"/>
        <v>1.2052800000000001</v>
      </c>
      <c r="M95" s="156">
        <f t="shared" si="25"/>
        <v>24.800000000000004</v>
      </c>
      <c r="N95" s="23"/>
      <c r="P95" s="38">
        <f t="shared" si="17"/>
        <v>10.34656</v>
      </c>
      <c r="Q95" s="38">
        <f t="shared" si="18"/>
        <v>5.7858399999999994</v>
      </c>
      <c r="R95" s="38">
        <f t="shared" si="19"/>
        <v>7.4623200000000001</v>
      </c>
      <c r="S95" s="38">
        <f t="shared" si="20"/>
        <v>1.2052800000000001</v>
      </c>
      <c r="T95" s="38">
        <f t="shared" si="26"/>
        <v>24.800000000000004</v>
      </c>
    </row>
    <row r="96" spans="1:20">
      <c r="A96" s="8" t="s">
        <v>138</v>
      </c>
      <c r="B96" s="204">
        <v>24.8</v>
      </c>
      <c r="C96" s="204">
        <v>24.8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10.34656</v>
      </c>
      <c r="J96" s="22">
        <f t="shared" si="22"/>
        <v>5.7858399999999994</v>
      </c>
      <c r="K96" s="22">
        <f t="shared" si="23"/>
        <v>7.4623200000000001</v>
      </c>
      <c r="L96" s="22">
        <f t="shared" si="24"/>
        <v>1.2052800000000001</v>
      </c>
      <c r="M96" s="156">
        <f t="shared" si="25"/>
        <v>24.800000000000004</v>
      </c>
      <c r="N96" s="23"/>
      <c r="P96" s="38">
        <f t="shared" si="17"/>
        <v>10.34656</v>
      </c>
      <c r="Q96" s="38">
        <f t="shared" si="18"/>
        <v>5.7858399999999994</v>
      </c>
      <c r="R96" s="38">
        <f t="shared" si="19"/>
        <v>7.4623200000000001</v>
      </c>
      <c r="S96" s="38">
        <f t="shared" si="20"/>
        <v>1.2052800000000001</v>
      </c>
      <c r="T96" s="38">
        <f t="shared" si="26"/>
        <v>24.800000000000004</v>
      </c>
    </row>
    <row r="97" spans="1:23">
      <c r="A97" s="8" t="s">
        <v>139</v>
      </c>
      <c r="B97" s="204">
        <v>24.8</v>
      </c>
      <c r="C97" s="204">
        <v>24.8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10.34656</v>
      </c>
      <c r="J97" s="22">
        <f t="shared" si="22"/>
        <v>5.7858399999999994</v>
      </c>
      <c r="K97" s="22">
        <f t="shared" si="23"/>
        <v>7.4623200000000001</v>
      </c>
      <c r="L97" s="22">
        <f t="shared" si="24"/>
        <v>1.2052800000000001</v>
      </c>
      <c r="M97" s="156">
        <f t="shared" si="25"/>
        <v>24.800000000000004</v>
      </c>
      <c r="N97" s="23"/>
      <c r="P97" s="38">
        <f t="shared" si="17"/>
        <v>10.34656</v>
      </c>
      <c r="Q97" s="38">
        <f t="shared" si="18"/>
        <v>5.7858399999999994</v>
      </c>
      <c r="R97" s="38">
        <f t="shared" si="19"/>
        <v>7.4623200000000001</v>
      </c>
      <c r="S97" s="38">
        <f t="shared" si="20"/>
        <v>1.2052800000000001</v>
      </c>
      <c r="T97" s="38">
        <f t="shared" si="26"/>
        <v>24.800000000000004</v>
      </c>
    </row>
    <row r="98" spans="1:23" ht="15.75" thickBot="1">
      <c r="A98" s="8" t="s">
        <v>140</v>
      </c>
      <c r="B98" s="204">
        <v>24.8</v>
      </c>
      <c r="C98" s="204">
        <v>24.8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10.34656</v>
      </c>
      <c r="J98" s="22">
        <f t="shared" si="22"/>
        <v>5.7858399999999994</v>
      </c>
      <c r="K98" s="22">
        <f t="shared" si="23"/>
        <v>7.4623200000000001</v>
      </c>
      <c r="L98" s="22">
        <f t="shared" si="24"/>
        <v>1.2052800000000001</v>
      </c>
      <c r="M98" s="156">
        <f t="shared" si="25"/>
        <v>24.800000000000004</v>
      </c>
      <c r="N98" s="23"/>
      <c r="P98" s="38">
        <f t="shared" si="17"/>
        <v>10.34656</v>
      </c>
      <c r="Q98" s="38">
        <f t="shared" si="18"/>
        <v>5.7858399999999994</v>
      </c>
      <c r="R98" s="38">
        <f t="shared" si="19"/>
        <v>7.4623200000000001</v>
      </c>
      <c r="S98" s="38">
        <f t="shared" si="20"/>
        <v>1.2052800000000001</v>
      </c>
      <c r="T98" s="38">
        <f t="shared" si="26"/>
        <v>24.800000000000004</v>
      </c>
    </row>
    <row r="99" spans="1:23" ht="15.75" thickBot="1">
      <c r="A99" s="8" t="s">
        <v>171</v>
      </c>
      <c r="B99" s="21">
        <f t="shared" ref="B99:H99" si="27">SUM(B3:B98)/4000</f>
        <v>0.59302500000000002</v>
      </c>
      <c r="C99" s="21">
        <f t="shared" si="27"/>
        <v>0.59265000000000001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0.24725357999999958</v>
      </c>
      <c r="J99" s="157">
        <f t="shared" ref="J99:L99" si="28">SUM(J3:J98)/4000</f>
        <v>0.13826524500000015</v>
      </c>
      <c r="K99" s="157">
        <f t="shared" si="28"/>
        <v>0.17832838499999965</v>
      </c>
      <c r="L99" s="157">
        <f t="shared" si="28"/>
        <v>2.8802790000000029E-2</v>
      </c>
      <c r="M99" s="158">
        <f>SUM(M3:M98)/4000</f>
        <v>0.59265000000000001</v>
      </c>
      <c r="N99" s="24"/>
      <c r="P99" s="38">
        <f>SUM(P3:P98)/4000</f>
        <v>0.24725357999999958</v>
      </c>
      <c r="Q99" s="38">
        <f t="shared" ref="Q99:S99" si="29">SUM(Q3:Q98)/4000</f>
        <v>0.13826524500000015</v>
      </c>
      <c r="R99" s="38">
        <f t="shared" si="29"/>
        <v>0.17832838499999965</v>
      </c>
      <c r="S99" s="38">
        <f t="shared" si="29"/>
        <v>2.8802790000000029E-2</v>
      </c>
      <c r="T99" s="38">
        <f t="shared" si="26"/>
        <v>0.59264999999999946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84" activePane="bottomRight" state="frozen"/>
      <selection sqref="A1:D35"/>
      <selection pane="topRight" sqref="A1:D35"/>
      <selection pane="bottomLeft" sqref="A1:D35"/>
      <selection pane="bottomRight" activeCell="W99" sqref="W99:Z9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45687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-147</v>
      </c>
      <c r="O3" s="54">
        <v>-339</v>
      </c>
      <c r="P3" s="54">
        <v>-157</v>
      </c>
      <c r="Q3" s="54">
        <v>0</v>
      </c>
      <c r="R3" s="54">
        <v>0</v>
      </c>
      <c r="S3" s="73">
        <v>0</v>
      </c>
      <c r="U3" s="74">
        <v>-643</v>
      </c>
      <c r="V3" s="75">
        <v>0</v>
      </c>
      <c r="W3">
        <v>-147</v>
      </c>
      <c r="X3">
        <v>-339</v>
      </c>
      <c r="Y3">
        <v>0</v>
      </c>
      <c r="Z3">
        <v>-157</v>
      </c>
    </row>
    <row r="4" spans="1:26">
      <c r="A4" s="113" t="s">
        <v>536</v>
      </c>
      <c r="D4" t="s">
        <v>437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-186</v>
      </c>
      <c r="O4" s="47">
        <v>-359</v>
      </c>
      <c r="P4" s="47">
        <v>-240.2</v>
      </c>
      <c r="Q4" s="47">
        <v>0</v>
      </c>
      <c r="R4" s="47">
        <v>0</v>
      </c>
      <c r="S4" s="75">
        <v>0</v>
      </c>
      <c r="U4" s="74">
        <v>-785.2</v>
      </c>
      <c r="V4" s="75">
        <v>0</v>
      </c>
      <c r="W4">
        <v>-186</v>
      </c>
      <c r="X4">
        <v>-359</v>
      </c>
      <c r="Y4">
        <v>0</v>
      </c>
      <c r="Z4">
        <v>-240.2</v>
      </c>
    </row>
    <row r="5" spans="1:26">
      <c r="A5" s="113" t="s">
        <v>537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-219</v>
      </c>
      <c r="O5" s="47">
        <v>-374</v>
      </c>
      <c r="P5" s="47">
        <v>-196</v>
      </c>
      <c r="Q5" s="47">
        <v>0</v>
      </c>
      <c r="R5" s="47">
        <v>0</v>
      </c>
      <c r="S5" s="75">
        <v>0</v>
      </c>
      <c r="U5" s="74">
        <v>-789</v>
      </c>
      <c r="V5" s="75">
        <v>0</v>
      </c>
      <c r="W5">
        <v>-219</v>
      </c>
      <c r="X5">
        <v>-374</v>
      </c>
      <c r="Y5">
        <v>0</v>
      </c>
      <c r="Z5">
        <v>-196</v>
      </c>
    </row>
    <row r="6" spans="1:26">
      <c r="A6" t="s">
        <v>538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-248</v>
      </c>
      <c r="O6" s="47">
        <v>-389</v>
      </c>
      <c r="P6" s="47">
        <v>-210</v>
      </c>
      <c r="Q6" s="47">
        <v>0</v>
      </c>
      <c r="R6" s="47">
        <v>0</v>
      </c>
      <c r="S6" s="75">
        <v>0</v>
      </c>
      <c r="U6" s="74">
        <v>-847</v>
      </c>
      <c r="V6" s="75">
        <v>0</v>
      </c>
      <c r="W6">
        <v>-248</v>
      </c>
      <c r="X6">
        <v>-389</v>
      </c>
      <c r="Y6">
        <v>0</v>
      </c>
      <c r="Z6">
        <v>-210</v>
      </c>
    </row>
    <row r="7" spans="1:26">
      <c r="A7" t="s">
        <v>542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-265</v>
      </c>
      <c r="O7" s="47">
        <v>-404</v>
      </c>
      <c r="P7" s="47">
        <v>-225</v>
      </c>
      <c r="Q7" s="47">
        <v>0</v>
      </c>
      <c r="R7" s="47">
        <v>0</v>
      </c>
      <c r="S7" s="75">
        <v>0</v>
      </c>
      <c r="U7" s="74">
        <v>-894</v>
      </c>
      <c r="V7" s="75">
        <v>0</v>
      </c>
      <c r="W7">
        <v>-265</v>
      </c>
      <c r="X7">
        <v>-404</v>
      </c>
      <c r="Y7">
        <v>0</v>
      </c>
      <c r="Z7">
        <v>-225</v>
      </c>
    </row>
    <row r="8" spans="1:26">
      <c r="A8" t="s">
        <v>543</v>
      </c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-274</v>
      </c>
      <c r="O8" s="47">
        <v>-414</v>
      </c>
      <c r="P8" s="47">
        <v>-242</v>
      </c>
      <c r="Q8" s="47">
        <v>0</v>
      </c>
      <c r="R8" s="47">
        <v>0</v>
      </c>
      <c r="S8" s="75">
        <v>0</v>
      </c>
      <c r="U8" s="74">
        <v>-930</v>
      </c>
      <c r="V8" s="75">
        <v>0</v>
      </c>
      <c r="W8">
        <v>-274</v>
      </c>
      <c r="X8">
        <v>-414</v>
      </c>
      <c r="Y8">
        <v>0</v>
      </c>
      <c r="Z8">
        <v>-242</v>
      </c>
    </row>
    <row r="9" spans="1:26">
      <c r="A9" t="s">
        <v>544</v>
      </c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-278</v>
      </c>
      <c r="O9" s="47">
        <v>-424</v>
      </c>
      <c r="P9" s="47">
        <v>-252</v>
      </c>
      <c r="Q9" s="47">
        <v>0</v>
      </c>
      <c r="R9" s="47">
        <v>0</v>
      </c>
      <c r="S9" s="75">
        <v>0</v>
      </c>
      <c r="U9" s="74">
        <v>-954</v>
      </c>
      <c r="V9" s="75">
        <v>0</v>
      </c>
      <c r="W9">
        <v>-278</v>
      </c>
      <c r="X9">
        <v>-424</v>
      </c>
      <c r="Y9">
        <v>0</v>
      </c>
      <c r="Z9">
        <v>-252</v>
      </c>
    </row>
    <row r="10" spans="1:26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-280</v>
      </c>
      <c r="O10" s="47">
        <v>-434</v>
      </c>
      <c r="P10" s="47">
        <v>-260</v>
      </c>
      <c r="Q10" s="47">
        <v>0</v>
      </c>
      <c r="R10" s="47">
        <v>0</v>
      </c>
      <c r="S10" s="75">
        <v>0</v>
      </c>
      <c r="U10" s="74">
        <v>-974</v>
      </c>
      <c r="V10" s="75">
        <v>0</v>
      </c>
      <c r="W10">
        <v>-280</v>
      </c>
      <c r="X10">
        <v>-434</v>
      </c>
      <c r="Y10">
        <v>0</v>
      </c>
      <c r="Z10">
        <v>-260</v>
      </c>
    </row>
    <row r="11" spans="1:26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-281</v>
      </c>
      <c r="O11" s="47">
        <v>-439</v>
      </c>
      <c r="P11" s="47">
        <v>-267</v>
      </c>
      <c r="Q11" s="47">
        <v>0</v>
      </c>
      <c r="R11" s="47">
        <v>0</v>
      </c>
      <c r="S11" s="75">
        <v>0</v>
      </c>
      <c r="U11" s="74">
        <v>-987</v>
      </c>
      <c r="V11" s="75">
        <v>0</v>
      </c>
      <c r="W11">
        <v>-281</v>
      </c>
      <c r="X11">
        <v>-439</v>
      </c>
      <c r="Y11">
        <v>0</v>
      </c>
      <c r="Z11">
        <v>-267</v>
      </c>
    </row>
    <row r="12" spans="1:26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-281</v>
      </c>
      <c r="O12" s="47">
        <v>-444</v>
      </c>
      <c r="P12" s="47">
        <v>-272</v>
      </c>
      <c r="Q12" s="47">
        <v>0</v>
      </c>
      <c r="R12" s="47">
        <v>0</v>
      </c>
      <c r="S12" s="75">
        <v>0</v>
      </c>
      <c r="U12" s="74">
        <v>-997</v>
      </c>
      <c r="V12" s="75">
        <v>0</v>
      </c>
      <c r="W12">
        <v>-281</v>
      </c>
      <c r="X12">
        <v>-444</v>
      </c>
      <c r="Y12">
        <v>0</v>
      </c>
      <c r="Z12">
        <v>-272</v>
      </c>
    </row>
    <row r="13" spans="1:26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-283</v>
      </c>
      <c r="O13" s="47">
        <v>-444</v>
      </c>
      <c r="P13" s="47">
        <v>-277</v>
      </c>
      <c r="Q13" s="47">
        <v>0</v>
      </c>
      <c r="R13" s="47">
        <v>0</v>
      </c>
      <c r="S13" s="75">
        <v>0</v>
      </c>
      <c r="U13" s="74">
        <v>-1004</v>
      </c>
      <c r="V13" s="75">
        <v>0</v>
      </c>
      <c r="W13">
        <v>-283</v>
      </c>
      <c r="X13">
        <v>-444</v>
      </c>
      <c r="Y13">
        <v>0</v>
      </c>
      <c r="Z13">
        <v>-277</v>
      </c>
    </row>
    <row r="14" spans="1:26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-283</v>
      </c>
      <c r="O14" s="47">
        <v>-449</v>
      </c>
      <c r="P14" s="47">
        <v>-284</v>
      </c>
      <c r="Q14" s="47">
        <v>0</v>
      </c>
      <c r="R14" s="47">
        <v>0</v>
      </c>
      <c r="S14" s="75">
        <v>0</v>
      </c>
      <c r="U14" s="74">
        <v>-1016</v>
      </c>
      <c r="V14" s="75">
        <v>0</v>
      </c>
      <c r="W14">
        <v>-283</v>
      </c>
      <c r="X14">
        <v>-449</v>
      </c>
      <c r="Y14">
        <v>0</v>
      </c>
      <c r="Z14">
        <v>-284</v>
      </c>
    </row>
    <row r="15" spans="1:26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-286</v>
      </c>
      <c r="O15" s="47">
        <v>-459</v>
      </c>
      <c r="P15" s="47">
        <v>-292</v>
      </c>
      <c r="Q15" s="47">
        <v>0</v>
      </c>
      <c r="R15" s="47">
        <v>0</v>
      </c>
      <c r="S15" s="75">
        <v>0</v>
      </c>
      <c r="U15" s="74">
        <v>-1037</v>
      </c>
      <c r="V15" s="75">
        <v>0</v>
      </c>
      <c r="W15">
        <v>-286</v>
      </c>
      <c r="X15">
        <v>-459</v>
      </c>
      <c r="Y15">
        <v>0</v>
      </c>
      <c r="Z15">
        <v>-292</v>
      </c>
    </row>
    <row r="16" spans="1:26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-283</v>
      </c>
      <c r="O16" s="47">
        <v>-459</v>
      </c>
      <c r="P16" s="47">
        <v>-291</v>
      </c>
      <c r="Q16" s="47">
        <v>0</v>
      </c>
      <c r="R16" s="47">
        <v>0</v>
      </c>
      <c r="S16" s="75">
        <v>0</v>
      </c>
      <c r="U16" s="74">
        <v>-1033</v>
      </c>
      <c r="V16" s="75">
        <v>0</v>
      </c>
      <c r="W16">
        <v>-283</v>
      </c>
      <c r="X16">
        <v>-459</v>
      </c>
      <c r="Y16">
        <v>0</v>
      </c>
      <c r="Z16">
        <v>-291</v>
      </c>
    </row>
    <row r="17" spans="7:26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-281</v>
      </c>
      <c r="O17" s="47">
        <v>-464</v>
      </c>
      <c r="P17" s="47">
        <v>-293</v>
      </c>
      <c r="Q17" s="47">
        <v>0</v>
      </c>
      <c r="R17" s="47">
        <v>0</v>
      </c>
      <c r="S17" s="75">
        <v>0</v>
      </c>
      <c r="U17" s="74">
        <v>-1038</v>
      </c>
      <c r="V17" s="75">
        <v>0</v>
      </c>
      <c r="W17">
        <v>-281</v>
      </c>
      <c r="X17">
        <v>-464</v>
      </c>
      <c r="Y17">
        <v>0</v>
      </c>
      <c r="Z17">
        <v>-293</v>
      </c>
    </row>
    <row r="18" spans="7:26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-279</v>
      </c>
      <c r="O18" s="47">
        <v>-464</v>
      </c>
      <c r="P18" s="47">
        <v>-296</v>
      </c>
      <c r="Q18" s="47">
        <v>0</v>
      </c>
      <c r="R18" s="47">
        <v>0</v>
      </c>
      <c r="S18" s="75">
        <v>0</v>
      </c>
      <c r="U18" s="74">
        <v>-1039</v>
      </c>
      <c r="V18" s="75">
        <v>0</v>
      </c>
      <c r="W18">
        <v>-279</v>
      </c>
      <c r="X18">
        <v>-464</v>
      </c>
      <c r="Y18">
        <v>0</v>
      </c>
      <c r="Z18">
        <v>-296</v>
      </c>
    </row>
    <row r="19" spans="7:26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-259</v>
      </c>
      <c r="O19" s="47">
        <v>-459</v>
      </c>
      <c r="P19" s="47">
        <v>-292</v>
      </c>
      <c r="Q19" s="47">
        <v>0</v>
      </c>
      <c r="R19" s="47">
        <v>0</v>
      </c>
      <c r="S19" s="75">
        <v>0</v>
      </c>
      <c r="U19" s="74">
        <v>-1010</v>
      </c>
      <c r="V19" s="75">
        <v>0</v>
      </c>
      <c r="W19">
        <v>-259</v>
      </c>
      <c r="X19">
        <v>-459</v>
      </c>
      <c r="Y19">
        <v>0</v>
      </c>
      <c r="Z19">
        <v>-292</v>
      </c>
    </row>
    <row r="20" spans="7:26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-233</v>
      </c>
      <c r="O20" s="47">
        <v>-454</v>
      </c>
      <c r="P20" s="47">
        <v>-278</v>
      </c>
      <c r="Q20" s="47">
        <v>0</v>
      </c>
      <c r="R20" s="47">
        <v>0</v>
      </c>
      <c r="S20" s="75">
        <v>0</v>
      </c>
      <c r="U20" s="74">
        <v>-965</v>
      </c>
      <c r="V20" s="75">
        <v>0</v>
      </c>
      <c r="W20">
        <v>-233</v>
      </c>
      <c r="X20">
        <v>-454</v>
      </c>
      <c r="Y20">
        <v>0</v>
      </c>
      <c r="Z20">
        <v>-278</v>
      </c>
    </row>
    <row r="21" spans="7:26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1.44</v>
      </c>
      <c r="N21" s="74">
        <v>-197</v>
      </c>
      <c r="O21" s="47">
        <v>-439</v>
      </c>
      <c r="P21" s="47">
        <v>-390</v>
      </c>
      <c r="Q21" s="47">
        <v>0</v>
      </c>
      <c r="R21" s="47">
        <v>0</v>
      </c>
      <c r="S21" s="75">
        <v>0</v>
      </c>
      <c r="U21" s="74">
        <v>-1026</v>
      </c>
      <c r="V21" s="75">
        <v>1.44</v>
      </c>
      <c r="W21">
        <v>-197</v>
      </c>
      <c r="X21">
        <v>-439</v>
      </c>
      <c r="Y21">
        <v>1.44</v>
      </c>
      <c r="Z21">
        <v>-390</v>
      </c>
    </row>
    <row r="22" spans="7:26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2.5</v>
      </c>
      <c r="N22" s="74">
        <v>-167</v>
      </c>
      <c r="O22" s="47">
        <v>-429</v>
      </c>
      <c r="P22" s="47">
        <v>-370</v>
      </c>
      <c r="Q22" s="47">
        <v>0</v>
      </c>
      <c r="R22" s="47">
        <v>0</v>
      </c>
      <c r="S22" s="75">
        <v>0</v>
      </c>
      <c r="U22" s="74">
        <v>-966</v>
      </c>
      <c r="V22" s="75">
        <v>2.5</v>
      </c>
      <c r="W22">
        <v>-167</v>
      </c>
      <c r="X22">
        <v>-429</v>
      </c>
      <c r="Y22">
        <v>2.5</v>
      </c>
      <c r="Z22">
        <v>-370</v>
      </c>
    </row>
    <row r="23" spans="7:26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3.56</v>
      </c>
      <c r="N23" s="74">
        <v>-89</v>
      </c>
      <c r="O23" s="47">
        <v>-364</v>
      </c>
      <c r="P23" s="47">
        <v>-335</v>
      </c>
      <c r="Q23" s="47">
        <v>0</v>
      </c>
      <c r="R23" s="47">
        <v>0</v>
      </c>
      <c r="S23" s="75">
        <v>0</v>
      </c>
      <c r="U23" s="74">
        <v>-788</v>
      </c>
      <c r="V23" s="75">
        <v>3.56</v>
      </c>
      <c r="W23">
        <v>-89</v>
      </c>
      <c r="X23">
        <v>-364</v>
      </c>
      <c r="Y23">
        <v>3.56</v>
      </c>
      <c r="Z23">
        <v>-335</v>
      </c>
    </row>
    <row r="24" spans="7:26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6.06</v>
      </c>
      <c r="N24" s="74">
        <v>-18</v>
      </c>
      <c r="O24" s="47">
        <v>-350</v>
      </c>
      <c r="P24" s="47">
        <v>-291</v>
      </c>
      <c r="Q24" s="47">
        <v>0</v>
      </c>
      <c r="R24" s="47">
        <v>0</v>
      </c>
      <c r="S24" s="75">
        <v>0</v>
      </c>
      <c r="U24" s="74">
        <v>-659</v>
      </c>
      <c r="V24" s="75">
        <v>6.06</v>
      </c>
      <c r="W24">
        <v>-18</v>
      </c>
      <c r="X24">
        <v>-350</v>
      </c>
      <c r="Y24">
        <v>6.06</v>
      </c>
      <c r="Z24">
        <v>-291</v>
      </c>
    </row>
    <row r="25" spans="7:26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5.0999999999999996</v>
      </c>
      <c r="N25" s="74">
        <v>0</v>
      </c>
      <c r="O25" s="47">
        <v>-359</v>
      </c>
      <c r="P25" s="47">
        <v>-232</v>
      </c>
      <c r="Q25" s="47">
        <v>0</v>
      </c>
      <c r="R25" s="47">
        <v>0</v>
      </c>
      <c r="S25" s="75">
        <v>0</v>
      </c>
      <c r="U25" s="74">
        <v>-591</v>
      </c>
      <c r="V25" s="75">
        <v>5.0999999999999996</v>
      </c>
      <c r="W25">
        <v>0</v>
      </c>
      <c r="X25">
        <v>-359</v>
      </c>
      <c r="Y25">
        <v>5.0999999999999996</v>
      </c>
      <c r="Z25">
        <v>-232</v>
      </c>
    </row>
    <row r="26" spans="7:26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5.58</v>
      </c>
      <c r="N26" s="74">
        <v>0</v>
      </c>
      <c r="O26" s="47">
        <v>-344.99</v>
      </c>
      <c r="P26" s="47">
        <v>-258</v>
      </c>
      <c r="Q26" s="47">
        <v>0</v>
      </c>
      <c r="R26" s="47">
        <v>0</v>
      </c>
      <c r="S26" s="75">
        <v>0</v>
      </c>
      <c r="U26" s="74">
        <v>-602.99</v>
      </c>
      <c r="V26" s="75">
        <v>5.58</v>
      </c>
      <c r="W26">
        <v>0</v>
      </c>
      <c r="X26">
        <v>-344.99</v>
      </c>
      <c r="Y26">
        <v>5.58</v>
      </c>
      <c r="Z26">
        <v>-258</v>
      </c>
    </row>
    <row r="27" spans="7:26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4.2300000000000004</v>
      </c>
      <c r="N27" s="74">
        <v>0</v>
      </c>
      <c r="O27" s="47">
        <v>0</v>
      </c>
      <c r="P27" s="47">
        <v>-177</v>
      </c>
      <c r="Q27" s="47">
        <v>0</v>
      </c>
      <c r="R27" s="47">
        <v>0</v>
      </c>
      <c r="S27" s="75">
        <v>0</v>
      </c>
      <c r="U27" s="74">
        <v>-177</v>
      </c>
      <c r="V27" s="75">
        <v>4.2300000000000004</v>
      </c>
      <c r="W27">
        <v>0</v>
      </c>
      <c r="X27">
        <v>0</v>
      </c>
      <c r="Y27">
        <v>4.2300000000000004</v>
      </c>
      <c r="Z27">
        <v>-177</v>
      </c>
    </row>
    <row r="28" spans="7:26">
      <c r="G28" t="s">
        <v>70</v>
      </c>
      <c r="H28" s="74">
        <v>69.239999999999995</v>
      </c>
      <c r="I28" s="47">
        <v>0</v>
      </c>
      <c r="J28" s="47">
        <v>0</v>
      </c>
      <c r="K28" s="47">
        <v>0</v>
      </c>
      <c r="L28" s="47">
        <v>0</v>
      </c>
      <c r="M28" s="75">
        <v>6.73</v>
      </c>
      <c r="N28" s="74">
        <v>0</v>
      </c>
      <c r="O28" s="47">
        <v>0</v>
      </c>
      <c r="P28" s="47">
        <v>-251</v>
      </c>
      <c r="Q28" s="47">
        <v>0</v>
      </c>
      <c r="R28" s="47">
        <v>0</v>
      </c>
      <c r="S28" s="75">
        <v>0</v>
      </c>
      <c r="U28" s="74">
        <v>-251</v>
      </c>
      <c r="V28" s="75">
        <v>75.97</v>
      </c>
      <c r="W28">
        <v>69.239999999999995</v>
      </c>
      <c r="X28">
        <v>0</v>
      </c>
      <c r="Y28">
        <v>6.73</v>
      </c>
      <c r="Z28">
        <v>-251</v>
      </c>
    </row>
    <row r="29" spans="7:26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6.83</v>
      </c>
      <c r="N29" s="74">
        <v>0</v>
      </c>
      <c r="O29" s="47">
        <v>0</v>
      </c>
      <c r="P29" s="47">
        <v>-17</v>
      </c>
      <c r="Q29" s="47">
        <v>0</v>
      </c>
      <c r="R29" s="47">
        <v>0</v>
      </c>
      <c r="S29" s="75">
        <v>0</v>
      </c>
      <c r="U29" s="74">
        <v>-17</v>
      </c>
      <c r="V29" s="75">
        <v>6.83</v>
      </c>
      <c r="W29">
        <v>0</v>
      </c>
      <c r="X29">
        <v>0</v>
      </c>
      <c r="Y29">
        <v>6.83</v>
      </c>
      <c r="Z29">
        <v>-17</v>
      </c>
    </row>
    <row r="30" spans="7:26">
      <c r="G30" t="s">
        <v>72</v>
      </c>
      <c r="H30" s="74">
        <v>50.01</v>
      </c>
      <c r="I30" s="47">
        <v>8.65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>
        <v>0</v>
      </c>
      <c r="V30" s="75">
        <v>58.66</v>
      </c>
      <c r="W30">
        <v>50.01</v>
      </c>
      <c r="X30">
        <v>8.65</v>
      </c>
      <c r="Y30">
        <v>0</v>
      </c>
      <c r="Z30">
        <v>0</v>
      </c>
    </row>
    <row r="31" spans="7:26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1.06</v>
      </c>
      <c r="N31" s="74">
        <v>0</v>
      </c>
      <c r="O31" s="47">
        <v>0</v>
      </c>
      <c r="P31" s="47">
        <v>-206</v>
      </c>
      <c r="Q31" s="47">
        <v>0</v>
      </c>
      <c r="R31" s="47">
        <v>0</v>
      </c>
      <c r="S31" s="75">
        <v>0</v>
      </c>
      <c r="U31" s="74">
        <v>-206</v>
      </c>
      <c r="V31" s="75">
        <v>1.06</v>
      </c>
      <c r="W31">
        <v>0</v>
      </c>
      <c r="X31">
        <v>0</v>
      </c>
      <c r="Y31">
        <v>1.06</v>
      </c>
      <c r="Z31">
        <v>-206</v>
      </c>
    </row>
    <row r="32" spans="7:26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7.0000000000000007E-2</v>
      </c>
      <c r="N32" s="74">
        <v>0</v>
      </c>
      <c r="O32" s="47">
        <v>0</v>
      </c>
      <c r="P32" s="47">
        <v>-112</v>
      </c>
      <c r="Q32" s="47">
        <v>0</v>
      </c>
      <c r="R32" s="47">
        <v>0</v>
      </c>
      <c r="S32" s="75">
        <v>0</v>
      </c>
      <c r="U32" s="74">
        <v>-112</v>
      </c>
      <c r="V32" s="75">
        <v>7.0000000000000007E-2</v>
      </c>
      <c r="W32">
        <v>0</v>
      </c>
      <c r="X32">
        <v>0</v>
      </c>
      <c r="Y32">
        <v>7.0000000000000007E-2</v>
      </c>
      <c r="Z32">
        <v>-112</v>
      </c>
    </row>
    <row r="33" spans="7:26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-75</v>
      </c>
      <c r="Q33" s="47">
        <v>0</v>
      </c>
      <c r="R33" s="47">
        <v>0</v>
      </c>
      <c r="S33" s="75">
        <v>0</v>
      </c>
      <c r="U33" s="74">
        <v>-75</v>
      </c>
      <c r="V33" s="75">
        <v>0</v>
      </c>
      <c r="W33">
        <v>0</v>
      </c>
      <c r="X33">
        <v>0</v>
      </c>
      <c r="Y33">
        <v>0</v>
      </c>
      <c r="Z33">
        <v>-75</v>
      </c>
    </row>
    <row r="34" spans="7:26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0.01</v>
      </c>
      <c r="N34" s="74">
        <v>0</v>
      </c>
      <c r="O34" s="47">
        <v>0</v>
      </c>
      <c r="P34" s="47">
        <v>-94</v>
      </c>
      <c r="Q34" s="47">
        <v>0</v>
      </c>
      <c r="R34" s="47">
        <v>0</v>
      </c>
      <c r="S34" s="75">
        <v>0</v>
      </c>
      <c r="U34" s="74">
        <v>-94</v>
      </c>
      <c r="V34" s="75">
        <v>0.01</v>
      </c>
      <c r="W34">
        <v>0</v>
      </c>
      <c r="X34">
        <v>0</v>
      </c>
      <c r="Y34">
        <v>0.01</v>
      </c>
      <c r="Z34">
        <v>-94</v>
      </c>
    </row>
    <row r="35" spans="7:26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0.09</v>
      </c>
      <c r="N35" s="74">
        <v>0</v>
      </c>
      <c r="O35" s="47">
        <v>-29</v>
      </c>
      <c r="P35" s="47">
        <v>-174</v>
      </c>
      <c r="Q35" s="47">
        <v>0</v>
      </c>
      <c r="R35" s="47">
        <v>0</v>
      </c>
      <c r="S35" s="75">
        <v>0</v>
      </c>
      <c r="U35" s="74">
        <v>-203</v>
      </c>
      <c r="V35" s="75">
        <v>0.09</v>
      </c>
      <c r="W35">
        <v>0</v>
      </c>
      <c r="X35">
        <v>-29</v>
      </c>
      <c r="Y35">
        <v>0.09</v>
      </c>
      <c r="Z35">
        <v>-174</v>
      </c>
    </row>
    <row r="36" spans="7:26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0.38</v>
      </c>
      <c r="N36" s="74">
        <v>0</v>
      </c>
      <c r="O36" s="47">
        <v>-55</v>
      </c>
      <c r="P36" s="47">
        <v>-183</v>
      </c>
      <c r="Q36" s="47">
        <v>0</v>
      </c>
      <c r="R36" s="47">
        <v>0</v>
      </c>
      <c r="S36" s="75">
        <v>0</v>
      </c>
      <c r="U36" s="74">
        <v>-238</v>
      </c>
      <c r="V36" s="75">
        <v>0.38</v>
      </c>
      <c r="W36">
        <v>0</v>
      </c>
      <c r="X36">
        <v>-55</v>
      </c>
      <c r="Y36">
        <v>0.38</v>
      </c>
      <c r="Z36">
        <v>-183</v>
      </c>
    </row>
    <row r="37" spans="7:26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1.08</v>
      </c>
      <c r="N37" s="74">
        <v>0</v>
      </c>
      <c r="O37" s="47">
        <v>-35</v>
      </c>
      <c r="P37" s="47">
        <v>-149</v>
      </c>
      <c r="Q37" s="47">
        <v>0</v>
      </c>
      <c r="R37" s="47">
        <v>0</v>
      </c>
      <c r="S37" s="75">
        <v>0</v>
      </c>
      <c r="U37" s="74">
        <v>-184</v>
      </c>
      <c r="V37" s="75">
        <v>1.08</v>
      </c>
      <c r="W37">
        <v>0</v>
      </c>
      <c r="X37">
        <v>-35</v>
      </c>
      <c r="Y37">
        <v>1.08</v>
      </c>
      <c r="Z37">
        <v>-149</v>
      </c>
    </row>
    <row r="38" spans="7:26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2.6</v>
      </c>
      <c r="N38" s="74">
        <v>0</v>
      </c>
      <c r="O38" s="47">
        <v>-70</v>
      </c>
      <c r="P38" s="47">
        <v>-193</v>
      </c>
      <c r="Q38" s="47">
        <v>0</v>
      </c>
      <c r="R38" s="47">
        <v>0</v>
      </c>
      <c r="S38" s="75">
        <v>0</v>
      </c>
      <c r="U38" s="74">
        <v>-263</v>
      </c>
      <c r="V38" s="75">
        <v>2.6</v>
      </c>
      <c r="W38">
        <v>0</v>
      </c>
      <c r="X38">
        <v>-70</v>
      </c>
      <c r="Y38">
        <v>2.6</v>
      </c>
      <c r="Z38">
        <v>-193</v>
      </c>
    </row>
    <row r="39" spans="7:26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3.94</v>
      </c>
      <c r="N39" s="74">
        <v>0</v>
      </c>
      <c r="O39" s="47">
        <v>-175</v>
      </c>
      <c r="P39" s="47">
        <v>-213</v>
      </c>
      <c r="Q39" s="47">
        <v>0</v>
      </c>
      <c r="R39" s="47">
        <v>0</v>
      </c>
      <c r="S39" s="75">
        <v>0</v>
      </c>
      <c r="U39" s="74">
        <v>-388</v>
      </c>
      <c r="V39" s="75">
        <v>3.94</v>
      </c>
      <c r="W39">
        <v>0</v>
      </c>
      <c r="X39">
        <v>-175</v>
      </c>
      <c r="Y39">
        <v>3.94</v>
      </c>
      <c r="Z39">
        <v>-213</v>
      </c>
    </row>
    <row r="40" spans="7:26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6.06</v>
      </c>
      <c r="N40" s="74">
        <v>0</v>
      </c>
      <c r="O40" s="47">
        <v>-180</v>
      </c>
      <c r="P40" s="47">
        <v>-189</v>
      </c>
      <c r="Q40" s="47">
        <v>0</v>
      </c>
      <c r="R40" s="47">
        <v>0</v>
      </c>
      <c r="S40" s="75">
        <v>0</v>
      </c>
      <c r="U40" s="74">
        <v>-369</v>
      </c>
      <c r="V40" s="75">
        <v>6.06</v>
      </c>
      <c r="W40">
        <v>0</v>
      </c>
      <c r="X40">
        <v>-180</v>
      </c>
      <c r="Y40">
        <v>6.06</v>
      </c>
      <c r="Z40">
        <v>-189</v>
      </c>
    </row>
    <row r="41" spans="7:26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5.0999999999999996</v>
      </c>
      <c r="N41" s="74">
        <v>0</v>
      </c>
      <c r="O41" s="47">
        <v>-175</v>
      </c>
      <c r="P41" s="47">
        <v>-154</v>
      </c>
      <c r="Q41" s="47">
        <v>0</v>
      </c>
      <c r="R41" s="47">
        <v>0</v>
      </c>
      <c r="S41" s="75">
        <v>0</v>
      </c>
      <c r="U41" s="74">
        <v>-329</v>
      </c>
      <c r="V41" s="75">
        <v>5.0999999999999996</v>
      </c>
      <c r="W41">
        <v>0</v>
      </c>
      <c r="X41">
        <v>-175</v>
      </c>
      <c r="Y41">
        <v>5.0999999999999996</v>
      </c>
      <c r="Z41">
        <v>-154</v>
      </c>
    </row>
    <row r="42" spans="7:26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3.37</v>
      </c>
      <c r="N42" s="74">
        <v>0</v>
      </c>
      <c r="O42" s="47">
        <v>-175</v>
      </c>
      <c r="P42" s="47">
        <v>-145</v>
      </c>
      <c r="Q42" s="47">
        <v>0</v>
      </c>
      <c r="R42" s="47">
        <v>0</v>
      </c>
      <c r="S42" s="75">
        <v>0</v>
      </c>
      <c r="U42" s="74">
        <v>-320</v>
      </c>
      <c r="V42" s="75">
        <v>3.37</v>
      </c>
      <c r="W42">
        <v>0</v>
      </c>
      <c r="X42">
        <v>-175</v>
      </c>
      <c r="Y42">
        <v>3.37</v>
      </c>
      <c r="Z42">
        <v>-145</v>
      </c>
    </row>
    <row r="43" spans="7:26">
      <c r="G43" t="s">
        <v>85</v>
      </c>
      <c r="H43" s="74">
        <v>122.12</v>
      </c>
      <c r="I43" s="47">
        <v>0</v>
      </c>
      <c r="J43" s="47">
        <v>0</v>
      </c>
      <c r="K43" s="47">
        <v>0</v>
      </c>
      <c r="L43" s="47">
        <v>0</v>
      </c>
      <c r="M43" s="75">
        <v>3.37</v>
      </c>
      <c r="N43" s="74">
        <v>0</v>
      </c>
      <c r="O43" s="47">
        <v>-63</v>
      </c>
      <c r="P43" s="47">
        <v>0</v>
      </c>
      <c r="Q43" s="47">
        <v>0</v>
      </c>
      <c r="R43" s="47">
        <v>0</v>
      </c>
      <c r="S43" s="75">
        <v>0</v>
      </c>
      <c r="U43" s="74">
        <v>-63</v>
      </c>
      <c r="V43" s="75">
        <v>125.49</v>
      </c>
      <c r="W43">
        <v>122.12</v>
      </c>
      <c r="X43">
        <v>-63</v>
      </c>
      <c r="Y43">
        <v>3.37</v>
      </c>
      <c r="Z43">
        <v>0</v>
      </c>
    </row>
    <row r="44" spans="7:26">
      <c r="G44" t="s">
        <v>86</v>
      </c>
      <c r="H44" s="74">
        <v>125.97</v>
      </c>
      <c r="I44" s="47">
        <v>0</v>
      </c>
      <c r="J44" s="47">
        <v>0</v>
      </c>
      <c r="K44" s="47">
        <v>0</v>
      </c>
      <c r="L44" s="47">
        <v>0</v>
      </c>
      <c r="M44" s="75">
        <v>1.06</v>
      </c>
      <c r="N44" s="74">
        <v>0</v>
      </c>
      <c r="O44" s="47">
        <v>-101</v>
      </c>
      <c r="P44" s="47">
        <v>0</v>
      </c>
      <c r="Q44" s="47">
        <v>0</v>
      </c>
      <c r="R44" s="47">
        <v>0</v>
      </c>
      <c r="S44" s="75">
        <v>0</v>
      </c>
      <c r="U44" s="74">
        <v>-101</v>
      </c>
      <c r="V44" s="75">
        <v>127.03</v>
      </c>
      <c r="W44">
        <v>125.97</v>
      </c>
      <c r="X44">
        <v>-101</v>
      </c>
      <c r="Y44">
        <v>1.06</v>
      </c>
      <c r="Z44">
        <v>0</v>
      </c>
    </row>
    <row r="45" spans="7:26">
      <c r="G45" t="s">
        <v>87</v>
      </c>
      <c r="H45" s="74">
        <v>125.97</v>
      </c>
      <c r="I45" s="47">
        <v>0</v>
      </c>
      <c r="J45" s="47">
        <v>0</v>
      </c>
      <c r="K45" s="47">
        <v>0</v>
      </c>
      <c r="L45" s="47">
        <v>0</v>
      </c>
      <c r="M45" s="75">
        <v>0</v>
      </c>
      <c r="N45" s="74">
        <v>0</v>
      </c>
      <c r="O45" s="47">
        <v>-151</v>
      </c>
      <c r="P45" s="47">
        <v>0</v>
      </c>
      <c r="Q45" s="47">
        <v>0</v>
      </c>
      <c r="R45" s="47">
        <v>0</v>
      </c>
      <c r="S45" s="75">
        <v>0</v>
      </c>
      <c r="U45" s="74">
        <v>-151</v>
      </c>
      <c r="V45" s="75">
        <v>125.97</v>
      </c>
      <c r="W45">
        <v>125.97</v>
      </c>
      <c r="X45">
        <v>-151</v>
      </c>
      <c r="Y45">
        <v>0</v>
      </c>
      <c r="Z45">
        <v>0</v>
      </c>
    </row>
    <row r="46" spans="7:26">
      <c r="G46" t="s">
        <v>88</v>
      </c>
      <c r="H46" s="74">
        <v>112.51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-185</v>
      </c>
      <c r="P46" s="47">
        <v>0</v>
      </c>
      <c r="Q46" s="47">
        <v>0</v>
      </c>
      <c r="R46" s="47">
        <v>0</v>
      </c>
      <c r="S46" s="75">
        <v>0</v>
      </c>
      <c r="U46" s="74">
        <v>-185</v>
      </c>
      <c r="V46" s="75">
        <v>112.51</v>
      </c>
      <c r="W46">
        <v>112.51</v>
      </c>
      <c r="X46">
        <v>-185</v>
      </c>
      <c r="Y46">
        <v>0</v>
      </c>
      <c r="Z46">
        <v>0</v>
      </c>
    </row>
    <row r="47" spans="7:26">
      <c r="G47" t="s">
        <v>89</v>
      </c>
      <c r="H47" s="74">
        <v>78.849999999999994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0</v>
      </c>
      <c r="O47" s="47">
        <v>-190</v>
      </c>
      <c r="P47" s="47">
        <v>0</v>
      </c>
      <c r="Q47" s="47">
        <v>0</v>
      </c>
      <c r="R47" s="47">
        <v>0</v>
      </c>
      <c r="S47" s="75">
        <v>0</v>
      </c>
      <c r="U47" s="74">
        <v>-190</v>
      </c>
      <c r="V47" s="75">
        <v>78.849999999999994</v>
      </c>
      <c r="W47">
        <v>78.849999999999994</v>
      </c>
      <c r="X47">
        <v>-190</v>
      </c>
      <c r="Y47">
        <v>0</v>
      </c>
      <c r="Z47">
        <v>0</v>
      </c>
    </row>
    <row r="48" spans="7:26">
      <c r="G48" t="s">
        <v>90</v>
      </c>
      <c r="H48" s="74">
        <v>40.39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-195</v>
      </c>
      <c r="P48" s="47">
        <v>0</v>
      </c>
      <c r="Q48" s="47">
        <v>0</v>
      </c>
      <c r="R48" s="47">
        <v>0</v>
      </c>
      <c r="S48" s="75">
        <v>0</v>
      </c>
      <c r="U48" s="74">
        <v>-195</v>
      </c>
      <c r="V48" s="75">
        <v>40.39</v>
      </c>
      <c r="W48">
        <v>40.39</v>
      </c>
      <c r="X48">
        <v>-195</v>
      </c>
      <c r="Y48">
        <v>0</v>
      </c>
      <c r="Z48">
        <v>0</v>
      </c>
    </row>
    <row r="49" spans="7:26">
      <c r="G49" t="s">
        <v>91</v>
      </c>
      <c r="H49" s="74">
        <v>5.77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-205.01</v>
      </c>
      <c r="P49" s="47">
        <v>0</v>
      </c>
      <c r="Q49" s="47">
        <v>0</v>
      </c>
      <c r="R49" s="47">
        <v>0</v>
      </c>
      <c r="S49" s="75">
        <v>0</v>
      </c>
      <c r="U49" s="74">
        <v>-205.01</v>
      </c>
      <c r="V49" s="75">
        <v>5.77</v>
      </c>
      <c r="W49">
        <v>5.77</v>
      </c>
      <c r="X49">
        <v>-205.01</v>
      </c>
      <c r="Y49">
        <v>0</v>
      </c>
      <c r="Z49">
        <v>0</v>
      </c>
    </row>
    <row r="50" spans="7:26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0.57999999999999996</v>
      </c>
      <c r="N50" s="74">
        <v>0</v>
      </c>
      <c r="O50" s="47">
        <v>-220</v>
      </c>
      <c r="P50" s="47">
        <v>0</v>
      </c>
      <c r="Q50" s="47">
        <v>0</v>
      </c>
      <c r="R50" s="47">
        <v>0</v>
      </c>
      <c r="S50" s="75">
        <v>0</v>
      </c>
      <c r="U50" s="74">
        <v>-220</v>
      </c>
      <c r="V50" s="75">
        <v>0.57999999999999996</v>
      </c>
      <c r="W50">
        <v>0</v>
      </c>
      <c r="X50">
        <v>-220</v>
      </c>
      <c r="Y50">
        <v>0.57999999999999996</v>
      </c>
      <c r="Z50">
        <v>0</v>
      </c>
    </row>
    <row r="51" spans="7:26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1.35</v>
      </c>
      <c r="N51" s="74">
        <v>0</v>
      </c>
      <c r="O51" s="47">
        <v>-180</v>
      </c>
      <c r="P51" s="47">
        <v>0</v>
      </c>
      <c r="Q51" s="47">
        <v>0</v>
      </c>
      <c r="R51" s="47">
        <v>0</v>
      </c>
      <c r="S51" s="75">
        <v>0</v>
      </c>
      <c r="U51" s="74">
        <v>-180</v>
      </c>
      <c r="V51" s="75">
        <v>1.35</v>
      </c>
      <c r="W51">
        <v>0</v>
      </c>
      <c r="X51">
        <v>-180</v>
      </c>
      <c r="Y51">
        <v>1.35</v>
      </c>
      <c r="Z51">
        <v>0</v>
      </c>
    </row>
    <row r="52" spans="7:26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0</v>
      </c>
      <c r="N52" s="74">
        <v>0</v>
      </c>
      <c r="O52" s="47">
        <v>-179</v>
      </c>
      <c r="P52" s="47">
        <v>0</v>
      </c>
      <c r="Q52" s="47">
        <v>0</v>
      </c>
      <c r="R52" s="47">
        <v>0</v>
      </c>
      <c r="S52" s="75">
        <v>0</v>
      </c>
      <c r="U52" s="74">
        <v>-179</v>
      </c>
      <c r="V52" s="75">
        <v>0</v>
      </c>
      <c r="W52">
        <v>0</v>
      </c>
      <c r="X52">
        <v>-179</v>
      </c>
      <c r="Y52">
        <v>0</v>
      </c>
      <c r="Z52">
        <v>0</v>
      </c>
    </row>
    <row r="53" spans="7:26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0</v>
      </c>
      <c r="N53" s="74">
        <v>0</v>
      </c>
      <c r="O53" s="47">
        <v>-199</v>
      </c>
      <c r="P53" s="47">
        <v>-18</v>
      </c>
      <c r="Q53" s="47">
        <v>0</v>
      </c>
      <c r="R53" s="47">
        <v>0</v>
      </c>
      <c r="S53" s="75">
        <v>0</v>
      </c>
      <c r="U53" s="74">
        <v>-217</v>
      </c>
      <c r="V53" s="75">
        <v>0</v>
      </c>
      <c r="W53">
        <v>0</v>
      </c>
      <c r="X53">
        <v>-199</v>
      </c>
      <c r="Y53">
        <v>0</v>
      </c>
      <c r="Z53">
        <v>-18</v>
      </c>
    </row>
    <row r="54" spans="7:26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0</v>
      </c>
      <c r="N54" s="74">
        <v>0</v>
      </c>
      <c r="O54" s="47">
        <v>-209</v>
      </c>
      <c r="P54" s="47">
        <v>-50</v>
      </c>
      <c r="Q54" s="47">
        <v>0</v>
      </c>
      <c r="R54" s="47">
        <v>0</v>
      </c>
      <c r="S54" s="75">
        <v>0</v>
      </c>
      <c r="U54" s="74">
        <v>-259</v>
      </c>
      <c r="V54" s="75">
        <v>0</v>
      </c>
      <c r="W54">
        <v>0</v>
      </c>
      <c r="X54">
        <v>-209</v>
      </c>
      <c r="Y54">
        <v>0</v>
      </c>
      <c r="Z54">
        <v>-50</v>
      </c>
    </row>
    <row r="55" spans="7:26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0</v>
      </c>
      <c r="N55" s="74">
        <v>0</v>
      </c>
      <c r="O55" s="47">
        <v>-234</v>
      </c>
      <c r="P55" s="47">
        <v>-210</v>
      </c>
      <c r="Q55" s="47">
        <v>0</v>
      </c>
      <c r="R55" s="47">
        <v>0</v>
      </c>
      <c r="S55" s="75">
        <v>0</v>
      </c>
      <c r="U55" s="74">
        <v>-444</v>
      </c>
      <c r="V55" s="75">
        <v>0</v>
      </c>
      <c r="W55">
        <v>0</v>
      </c>
      <c r="X55">
        <v>-234</v>
      </c>
      <c r="Y55">
        <v>0</v>
      </c>
      <c r="Z55">
        <v>-210</v>
      </c>
    </row>
    <row r="56" spans="7:26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0</v>
      </c>
      <c r="N56" s="74">
        <v>-14</v>
      </c>
      <c r="O56" s="47">
        <v>-254</v>
      </c>
      <c r="P56" s="47">
        <v>-242</v>
      </c>
      <c r="Q56" s="47">
        <v>0</v>
      </c>
      <c r="R56" s="47">
        <v>0</v>
      </c>
      <c r="S56" s="75">
        <v>0</v>
      </c>
      <c r="U56" s="74">
        <v>-510</v>
      </c>
      <c r="V56" s="75">
        <v>0</v>
      </c>
      <c r="W56">
        <v>-14</v>
      </c>
      <c r="X56">
        <v>-254</v>
      </c>
      <c r="Y56">
        <v>0</v>
      </c>
      <c r="Z56">
        <v>-242</v>
      </c>
    </row>
    <row r="57" spans="7:26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0</v>
      </c>
      <c r="N57" s="74">
        <v>-35</v>
      </c>
      <c r="O57" s="47">
        <v>-264</v>
      </c>
      <c r="P57" s="47">
        <v>-197</v>
      </c>
      <c r="Q57" s="47">
        <v>0</v>
      </c>
      <c r="R57" s="47">
        <v>0</v>
      </c>
      <c r="S57" s="75">
        <v>0</v>
      </c>
      <c r="U57" s="74">
        <v>-496</v>
      </c>
      <c r="V57" s="75">
        <v>0</v>
      </c>
      <c r="W57">
        <v>-35</v>
      </c>
      <c r="X57">
        <v>-264</v>
      </c>
      <c r="Y57">
        <v>0</v>
      </c>
      <c r="Z57">
        <v>-197</v>
      </c>
    </row>
    <row r="58" spans="7:26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0</v>
      </c>
      <c r="N58" s="74">
        <v>-49</v>
      </c>
      <c r="O58" s="47">
        <v>-269</v>
      </c>
      <c r="P58" s="47">
        <v>-142</v>
      </c>
      <c r="Q58" s="47">
        <v>0</v>
      </c>
      <c r="R58" s="47">
        <v>0</v>
      </c>
      <c r="S58" s="75">
        <v>0</v>
      </c>
      <c r="U58" s="74">
        <v>-460</v>
      </c>
      <c r="V58" s="75">
        <v>0</v>
      </c>
      <c r="W58">
        <v>-49</v>
      </c>
      <c r="X58">
        <v>-269</v>
      </c>
      <c r="Y58">
        <v>0</v>
      </c>
      <c r="Z58">
        <v>-142</v>
      </c>
    </row>
    <row r="59" spans="7:26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0</v>
      </c>
      <c r="N59" s="74">
        <v>-58</v>
      </c>
      <c r="O59" s="47">
        <v>-274</v>
      </c>
      <c r="P59" s="47">
        <v>-118</v>
      </c>
      <c r="Q59" s="47">
        <v>0</v>
      </c>
      <c r="R59" s="47">
        <v>0</v>
      </c>
      <c r="S59" s="75">
        <v>0</v>
      </c>
      <c r="U59" s="74">
        <v>-450</v>
      </c>
      <c r="V59" s="75">
        <v>0</v>
      </c>
      <c r="W59">
        <v>-58</v>
      </c>
      <c r="X59">
        <v>-274</v>
      </c>
      <c r="Y59">
        <v>0</v>
      </c>
      <c r="Z59">
        <v>-118</v>
      </c>
    </row>
    <row r="60" spans="7:26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0</v>
      </c>
      <c r="N60" s="74">
        <v>-58</v>
      </c>
      <c r="O60" s="47">
        <v>-274</v>
      </c>
      <c r="P60" s="47">
        <v>-99</v>
      </c>
      <c r="Q60" s="47">
        <v>0</v>
      </c>
      <c r="R60" s="47">
        <v>0</v>
      </c>
      <c r="S60" s="75">
        <v>0</v>
      </c>
      <c r="U60" s="74">
        <v>-431</v>
      </c>
      <c r="V60" s="75">
        <v>0</v>
      </c>
      <c r="W60">
        <v>-58</v>
      </c>
      <c r="X60">
        <v>-274</v>
      </c>
      <c r="Y60">
        <v>0</v>
      </c>
      <c r="Z60">
        <v>-99</v>
      </c>
    </row>
    <row r="61" spans="7:26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0</v>
      </c>
      <c r="N61" s="74">
        <v>-51</v>
      </c>
      <c r="O61" s="47">
        <v>-274</v>
      </c>
      <c r="P61" s="47">
        <v>-81</v>
      </c>
      <c r="Q61" s="47">
        <v>0</v>
      </c>
      <c r="R61" s="47">
        <v>0</v>
      </c>
      <c r="S61" s="75">
        <v>0</v>
      </c>
      <c r="U61" s="74">
        <v>-406</v>
      </c>
      <c r="V61" s="75">
        <v>0</v>
      </c>
      <c r="W61">
        <v>-51</v>
      </c>
      <c r="X61">
        <v>-274</v>
      </c>
      <c r="Y61">
        <v>0</v>
      </c>
      <c r="Z61">
        <v>-81</v>
      </c>
    </row>
    <row r="62" spans="7:26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0</v>
      </c>
      <c r="N62" s="74">
        <v>-63</v>
      </c>
      <c r="O62" s="47">
        <v>-269</v>
      </c>
      <c r="P62" s="47">
        <v>-71</v>
      </c>
      <c r="Q62" s="47">
        <v>0</v>
      </c>
      <c r="R62" s="47">
        <v>0</v>
      </c>
      <c r="S62" s="75">
        <v>0</v>
      </c>
      <c r="U62" s="74">
        <v>-403</v>
      </c>
      <c r="V62" s="75">
        <v>0</v>
      </c>
      <c r="W62">
        <v>-63</v>
      </c>
      <c r="X62">
        <v>-269</v>
      </c>
      <c r="Y62">
        <v>0</v>
      </c>
      <c r="Z62">
        <v>-71</v>
      </c>
    </row>
    <row r="63" spans="7:26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0</v>
      </c>
      <c r="N63" s="74">
        <v>-66</v>
      </c>
      <c r="O63" s="47">
        <v>-325</v>
      </c>
      <c r="P63" s="47">
        <v>-53</v>
      </c>
      <c r="Q63" s="47">
        <v>0</v>
      </c>
      <c r="R63" s="47">
        <v>0</v>
      </c>
      <c r="S63" s="75">
        <v>0</v>
      </c>
      <c r="U63" s="74">
        <v>-444</v>
      </c>
      <c r="V63" s="75">
        <v>0</v>
      </c>
      <c r="W63">
        <v>-66</v>
      </c>
      <c r="X63">
        <v>-325</v>
      </c>
      <c r="Y63">
        <v>0</v>
      </c>
      <c r="Z63">
        <v>-53</v>
      </c>
    </row>
    <row r="64" spans="7:26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0</v>
      </c>
      <c r="N64" s="74">
        <v>-55</v>
      </c>
      <c r="O64" s="47">
        <v>-320</v>
      </c>
      <c r="P64" s="47">
        <v>-35</v>
      </c>
      <c r="Q64" s="47">
        <v>0</v>
      </c>
      <c r="R64" s="47">
        <v>0</v>
      </c>
      <c r="S64" s="75">
        <v>0</v>
      </c>
      <c r="U64" s="74">
        <v>-410</v>
      </c>
      <c r="V64" s="75">
        <v>0</v>
      </c>
      <c r="W64">
        <v>-55</v>
      </c>
      <c r="X64">
        <v>-320</v>
      </c>
      <c r="Y64">
        <v>0</v>
      </c>
      <c r="Z64">
        <v>-35</v>
      </c>
    </row>
    <row r="65" spans="7:26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4.04</v>
      </c>
      <c r="N65" s="74">
        <v>-34</v>
      </c>
      <c r="O65" s="47">
        <v>-310</v>
      </c>
      <c r="P65" s="47">
        <v>-12</v>
      </c>
      <c r="Q65" s="47">
        <v>0</v>
      </c>
      <c r="R65" s="47">
        <v>0</v>
      </c>
      <c r="S65" s="75">
        <v>0</v>
      </c>
      <c r="U65" s="74">
        <v>-356</v>
      </c>
      <c r="V65" s="75">
        <v>4.04</v>
      </c>
      <c r="W65">
        <v>-34</v>
      </c>
      <c r="X65">
        <v>-310</v>
      </c>
      <c r="Y65">
        <v>4.04</v>
      </c>
      <c r="Z65">
        <v>-12</v>
      </c>
    </row>
    <row r="66" spans="7:26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2.69</v>
      </c>
      <c r="N66" s="74">
        <v>-15</v>
      </c>
      <c r="O66" s="47">
        <v>-304</v>
      </c>
      <c r="P66" s="47">
        <v>-15</v>
      </c>
      <c r="Q66" s="47">
        <v>0</v>
      </c>
      <c r="R66" s="47">
        <v>0</v>
      </c>
      <c r="S66" s="75">
        <v>0</v>
      </c>
      <c r="U66" s="74">
        <v>-334</v>
      </c>
      <c r="V66" s="75">
        <v>2.69</v>
      </c>
      <c r="W66">
        <v>-15</v>
      </c>
      <c r="X66">
        <v>-304</v>
      </c>
      <c r="Y66">
        <v>2.69</v>
      </c>
      <c r="Z66">
        <v>-15</v>
      </c>
    </row>
    <row r="67" spans="7:26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0.77</v>
      </c>
      <c r="N67" s="74">
        <v>0</v>
      </c>
      <c r="O67" s="47">
        <v>-315</v>
      </c>
      <c r="P67" s="47">
        <v>-36</v>
      </c>
      <c r="Q67" s="47">
        <v>0</v>
      </c>
      <c r="R67" s="47">
        <v>0</v>
      </c>
      <c r="S67" s="75">
        <v>0</v>
      </c>
      <c r="U67" s="74">
        <v>-351</v>
      </c>
      <c r="V67" s="75">
        <v>0.77</v>
      </c>
      <c r="W67">
        <v>0</v>
      </c>
      <c r="X67">
        <v>-315</v>
      </c>
      <c r="Y67">
        <v>0.77</v>
      </c>
      <c r="Z67">
        <v>-36</v>
      </c>
    </row>
    <row r="68" spans="7:26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0.57999999999999996</v>
      </c>
      <c r="N68" s="74">
        <v>0</v>
      </c>
      <c r="O68" s="47">
        <v>-264</v>
      </c>
      <c r="P68" s="47">
        <v>0</v>
      </c>
      <c r="Q68" s="47">
        <v>0</v>
      </c>
      <c r="R68" s="47">
        <v>0</v>
      </c>
      <c r="S68" s="75">
        <v>0</v>
      </c>
      <c r="U68" s="74">
        <v>-264</v>
      </c>
      <c r="V68" s="75">
        <v>0.57999999999999996</v>
      </c>
      <c r="W68">
        <v>0</v>
      </c>
      <c r="X68">
        <v>-264</v>
      </c>
      <c r="Y68">
        <v>0.57999999999999996</v>
      </c>
      <c r="Z68">
        <v>0</v>
      </c>
    </row>
    <row r="69" spans="7:26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0.19</v>
      </c>
      <c r="N69" s="74">
        <v>0</v>
      </c>
      <c r="O69" s="47">
        <v>-275.10000000000002</v>
      </c>
      <c r="P69" s="47">
        <v>0</v>
      </c>
      <c r="Q69" s="47">
        <v>0</v>
      </c>
      <c r="R69" s="47">
        <v>0</v>
      </c>
      <c r="S69" s="75">
        <v>0</v>
      </c>
      <c r="U69" s="74">
        <v>-275.10000000000002</v>
      </c>
      <c r="V69" s="75">
        <v>0.19</v>
      </c>
      <c r="W69">
        <v>0</v>
      </c>
      <c r="X69">
        <v>-275.10000000000002</v>
      </c>
      <c r="Y69">
        <v>0.19</v>
      </c>
      <c r="Z69">
        <v>0</v>
      </c>
    </row>
    <row r="70" spans="7:26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0</v>
      </c>
      <c r="N70" s="74">
        <v>0</v>
      </c>
      <c r="O70" s="47">
        <v>-294</v>
      </c>
      <c r="P70" s="47">
        <v>-236</v>
      </c>
      <c r="Q70" s="47">
        <v>0</v>
      </c>
      <c r="R70" s="47">
        <v>0</v>
      </c>
      <c r="S70" s="75">
        <v>0</v>
      </c>
      <c r="U70" s="74">
        <v>-530</v>
      </c>
      <c r="V70" s="75">
        <v>0</v>
      </c>
      <c r="W70">
        <v>0</v>
      </c>
      <c r="X70">
        <v>-294</v>
      </c>
      <c r="Y70">
        <v>0</v>
      </c>
      <c r="Z70">
        <v>-236</v>
      </c>
    </row>
    <row r="71" spans="7:26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4.5199999999999996</v>
      </c>
      <c r="N71" s="74">
        <v>0</v>
      </c>
      <c r="O71" s="47">
        <v>-300</v>
      </c>
      <c r="P71" s="47">
        <v>-221</v>
      </c>
      <c r="Q71" s="47">
        <v>0</v>
      </c>
      <c r="R71" s="47">
        <v>0</v>
      </c>
      <c r="S71" s="75">
        <v>0</v>
      </c>
      <c r="U71" s="74">
        <v>-521</v>
      </c>
      <c r="V71" s="75">
        <v>4.5199999999999996</v>
      </c>
      <c r="W71">
        <v>0</v>
      </c>
      <c r="X71">
        <v>-300</v>
      </c>
      <c r="Y71">
        <v>4.5199999999999996</v>
      </c>
      <c r="Z71">
        <v>-221</v>
      </c>
    </row>
    <row r="72" spans="7:26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4.5199999999999996</v>
      </c>
      <c r="N72" s="74">
        <v>0</v>
      </c>
      <c r="O72" s="47">
        <v>-164</v>
      </c>
      <c r="P72" s="47">
        <v>-214</v>
      </c>
      <c r="Q72" s="47">
        <v>0</v>
      </c>
      <c r="R72" s="47">
        <v>0</v>
      </c>
      <c r="S72" s="75">
        <v>0</v>
      </c>
      <c r="U72" s="74">
        <v>-378</v>
      </c>
      <c r="V72" s="75">
        <v>4.5199999999999996</v>
      </c>
      <c r="W72">
        <v>0</v>
      </c>
      <c r="X72">
        <v>-164</v>
      </c>
      <c r="Y72">
        <v>4.5199999999999996</v>
      </c>
      <c r="Z72">
        <v>-214</v>
      </c>
    </row>
    <row r="73" spans="7:26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7.6</v>
      </c>
      <c r="N73" s="74">
        <v>0</v>
      </c>
      <c r="O73" s="47">
        <v>-185</v>
      </c>
      <c r="P73" s="47">
        <v>-213</v>
      </c>
      <c r="Q73" s="47">
        <v>0</v>
      </c>
      <c r="R73" s="47">
        <v>0</v>
      </c>
      <c r="S73" s="75">
        <v>0</v>
      </c>
      <c r="U73" s="74">
        <v>-398</v>
      </c>
      <c r="V73" s="75">
        <v>7.6</v>
      </c>
      <c r="W73">
        <v>0</v>
      </c>
      <c r="X73">
        <v>-185</v>
      </c>
      <c r="Y73">
        <v>7.6</v>
      </c>
      <c r="Z73">
        <v>-213</v>
      </c>
    </row>
    <row r="74" spans="7:26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4.33</v>
      </c>
      <c r="N74" s="74">
        <v>0</v>
      </c>
      <c r="O74" s="47">
        <v>-140</v>
      </c>
      <c r="P74" s="47">
        <v>-148</v>
      </c>
      <c r="Q74" s="47">
        <v>0</v>
      </c>
      <c r="R74" s="47">
        <v>0</v>
      </c>
      <c r="S74" s="75">
        <v>0</v>
      </c>
      <c r="U74" s="74">
        <v>-288</v>
      </c>
      <c r="V74" s="75">
        <v>4.33</v>
      </c>
      <c r="W74">
        <v>0</v>
      </c>
      <c r="X74">
        <v>-140</v>
      </c>
      <c r="Y74">
        <v>4.33</v>
      </c>
      <c r="Z74">
        <v>-148</v>
      </c>
    </row>
    <row r="75" spans="7:26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0</v>
      </c>
      <c r="M75" s="75">
        <v>4.1900000000000004</v>
      </c>
      <c r="N75" s="74">
        <v>0</v>
      </c>
      <c r="O75" s="47">
        <v>0</v>
      </c>
      <c r="P75" s="47">
        <v>-100</v>
      </c>
      <c r="Q75" s="47">
        <v>0</v>
      </c>
      <c r="R75" s="47">
        <v>0</v>
      </c>
      <c r="S75" s="75">
        <v>0</v>
      </c>
      <c r="U75" s="74">
        <v>-100</v>
      </c>
      <c r="V75" s="75">
        <v>4.1900000000000004</v>
      </c>
      <c r="W75">
        <v>0</v>
      </c>
      <c r="X75">
        <v>0</v>
      </c>
      <c r="Y75">
        <v>4.1900000000000004</v>
      </c>
      <c r="Z75">
        <v>-100</v>
      </c>
    </row>
    <row r="76" spans="7:26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0.84</v>
      </c>
      <c r="N76" s="74">
        <v>0</v>
      </c>
      <c r="O76" s="47">
        <v>0</v>
      </c>
      <c r="P76" s="47">
        <v>-65</v>
      </c>
      <c r="Q76" s="47">
        <v>0</v>
      </c>
      <c r="R76" s="47">
        <v>0</v>
      </c>
      <c r="S76" s="75">
        <v>0</v>
      </c>
      <c r="U76" s="74">
        <v>-65</v>
      </c>
      <c r="V76" s="75">
        <v>0.84</v>
      </c>
      <c r="W76">
        <v>0</v>
      </c>
      <c r="X76">
        <v>0</v>
      </c>
      <c r="Y76">
        <v>0.84</v>
      </c>
      <c r="Z76">
        <v>-65</v>
      </c>
    </row>
    <row r="77" spans="7:26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</v>
      </c>
      <c r="M77" s="75">
        <v>0.33</v>
      </c>
      <c r="N77" s="74">
        <v>0</v>
      </c>
      <c r="O77" s="47">
        <v>0</v>
      </c>
      <c r="P77" s="47">
        <v>-48</v>
      </c>
      <c r="Q77" s="47">
        <v>0</v>
      </c>
      <c r="R77" s="47">
        <v>0</v>
      </c>
      <c r="S77" s="75">
        <v>0</v>
      </c>
      <c r="U77" s="74">
        <v>-48</v>
      </c>
      <c r="V77" s="75">
        <v>0.33</v>
      </c>
      <c r="W77">
        <v>0</v>
      </c>
      <c r="X77">
        <v>0</v>
      </c>
      <c r="Y77">
        <v>0.33</v>
      </c>
      <c r="Z77">
        <v>-48</v>
      </c>
    </row>
    <row r="78" spans="7:26">
      <c r="G78" t="s">
        <v>120</v>
      </c>
      <c r="H78" s="74">
        <v>4.38</v>
      </c>
      <c r="I78" s="47">
        <v>13.61</v>
      </c>
      <c r="J78" s="47">
        <v>0</v>
      </c>
      <c r="K78" s="47">
        <v>0</v>
      </c>
      <c r="L78" s="47">
        <v>0</v>
      </c>
      <c r="M78" s="75">
        <v>0.19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>
        <v>0</v>
      </c>
      <c r="V78" s="75">
        <v>18.18</v>
      </c>
      <c r="W78">
        <v>4.38</v>
      </c>
      <c r="X78">
        <v>13.61</v>
      </c>
      <c r="Y78">
        <v>0.19</v>
      </c>
      <c r="Z78">
        <v>0</v>
      </c>
    </row>
    <row r="79" spans="7:26">
      <c r="G79" t="s">
        <v>121</v>
      </c>
      <c r="H79" s="74">
        <v>18.059999999999999</v>
      </c>
      <c r="I79" s="47">
        <v>10.8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>
        <v>0</v>
      </c>
      <c r="V79" s="75">
        <v>28.86</v>
      </c>
      <c r="W79">
        <v>18.059999999999999</v>
      </c>
      <c r="X79">
        <v>10.8</v>
      </c>
      <c r="Y79">
        <v>0</v>
      </c>
      <c r="Z79">
        <v>0</v>
      </c>
    </row>
    <row r="80" spans="7:26">
      <c r="G80" t="s">
        <v>122</v>
      </c>
      <c r="H80" s="74">
        <v>38.549999999999997</v>
      </c>
      <c r="I80" s="47">
        <v>11.08</v>
      </c>
      <c r="J80" s="47">
        <v>0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>
        <v>0</v>
      </c>
      <c r="V80" s="75">
        <v>49.63</v>
      </c>
      <c r="W80">
        <v>38.549999999999997</v>
      </c>
      <c r="X80">
        <v>11.08</v>
      </c>
      <c r="Y80">
        <v>0</v>
      </c>
      <c r="Z80">
        <v>0</v>
      </c>
    </row>
    <row r="81" spans="7:26">
      <c r="G81" t="s">
        <v>123</v>
      </c>
      <c r="H81" s="74">
        <v>36.409999999999997</v>
      </c>
      <c r="I81" s="47">
        <v>1.45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>
        <v>0</v>
      </c>
      <c r="V81" s="75">
        <v>37.86</v>
      </c>
      <c r="W81">
        <v>36.409999999999997</v>
      </c>
      <c r="X81">
        <v>1.45</v>
      </c>
      <c r="Y81">
        <v>0</v>
      </c>
      <c r="Z81">
        <v>0</v>
      </c>
    </row>
    <row r="82" spans="7:26">
      <c r="G82" t="s">
        <v>124</v>
      </c>
      <c r="H82" s="74">
        <v>8.65</v>
      </c>
      <c r="I82" s="47">
        <v>0</v>
      </c>
      <c r="J82" s="47">
        <v>0</v>
      </c>
      <c r="K82" s="47">
        <v>0</v>
      </c>
      <c r="L82" s="47">
        <v>0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>
        <v>0</v>
      </c>
      <c r="V82" s="75">
        <v>8.65</v>
      </c>
      <c r="W82">
        <v>8.65</v>
      </c>
      <c r="X82">
        <v>0</v>
      </c>
      <c r="Y82">
        <v>0</v>
      </c>
      <c r="Z82">
        <v>0</v>
      </c>
    </row>
    <row r="83" spans="7:26">
      <c r="G83" t="s">
        <v>125</v>
      </c>
      <c r="H83" s="74">
        <v>251.94</v>
      </c>
      <c r="I83" s="47">
        <v>0</v>
      </c>
      <c r="J83" s="47">
        <v>0</v>
      </c>
      <c r="K83" s="47">
        <v>0</v>
      </c>
      <c r="L83" s="47">
        <v>0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>
        <v>0</v>
      </c>
      <c r="V83" s="75">
        <v>251.94</v>
      </c>
      <c r="W83">
        <v>251.94</v>
      </c>
      <c r="X83">
        <v>0</v>
      </c>
      <c r="Y83">
        <v>0</v>
      </c>
      <c r="Z83">
        <v>0</v>
      </c>
    </row>
    <row r="84" spans="7:26">
      <c r="G84" t="s">
        <v>126</v>
      </c>
      <c r="H84" s="74">
        <v>357.71</v>
      </c>
      <c r="I84" s="47">
        <v>28.85</v>
      </c>
      <c r="J84" s="47">
        <v>0</v>
      </c>
      <c r="K84" s="47">
        <v>0</v>
      </c>
      <c r="L84" s="47">
        <v>0</v>
      </c>
      <c r="M84" s="75">
        <v>0</v>
      </c>
      <c r="N84" s="74">
        <v>0</v>
      </c>
      <c r="O84" s="47">
        <v>0</v>
      </c>
      <c r="P84" s="47">
        <v>-196</v>
      </c>
      <c r="Q84" s="47">
        <v>0</v>
      </c>
      <c r="R84" s="47">
        <v>0</v>
      </c>
      <c r="S84" s="75">
        <v>0</v>
      </c>
      <c r="U84" s="74">
        <v>-196</v>
      </c>
      <c r="V84" s="75">
        <v>386.56</v>
      </c>
      <c r="W84">
        <v>357.71</v>
      </c>
      <c r="X84">
        <v>28.85</v>
      </c>
      <c r="Y84">
        <v>0</v>
      </c>
      <c r="Z84">
        <v>-196</v>
      </c>
    </row>
    <row r="85" spans="7:26">
      <c r="G85" t="s">
        <v>127</v>
      </c>
      <c r="H85" s="74">
        <v>313.48</v>
      </c>
      <c r="I85" s="47">
        <v>14.42</v>
      </c>
      <c r="J85" s="47">
        <v>0</v>
      </c>
      <c r="K85" s="47">
        <v>0</v>
      </c>
      <c r="L85" s="47">
        <v>0</v>
      </c>
      <c r="M85" s="75">
        <v>2.79</v>
      </c>
      <c r="N85" s="74">
        <v>0</v>
      </c>
      <c r="O85" s="47">
        <v>0</v>
      </c>
      <c r="P85" s="47">
        <v>-240</v>
      </c>
      <c r="Q85" s="47">
        <v>0</v>
      </c>
      <c r="R85" s="47">
        <v>0</v>
      </c>
      <c r="S85" s="75">
        <v>0</v>
      </c>
      <c r="U85" s="74">
        <v>-240</v>
      </c>
      <c r="V85" s="75">
        <v>330.69</v>
      </c>
      <c r="W85">
        <v>313.48</v>
      </c>
      <c r="X85">
        <v>14.42</v>
      </c>
      <c r="Y85">
        <v>2.79</v>
      </c>
      <c r="Z85">
        <v>-240</v>
      </c>
    </row>
    <row r="86" spans="7:26">
      <c r="G86" t="s">
        <v>128</v>
      </c>
      <c r="H86" s="74">
        <v>274.06</v>
      </c>
      <c r="I86" s="47">
        <v>6.73</v>
      </c>
      <c r="J86" s="47">
        <v>0</v>
      </c>
      <c r="K86" s="47">
        <v>0</v>
      </c>
      <c r="L86" s="47">
        <v>0</v>
      </c>
      <c r="M86" s="75">
        <v>4.5199999999999996</v>
      </c>
      <c r="N86" s="74">
        <v>0</v>
      </c>
      <c r="O86" s="47">
        <v>0</v>
      </c>
      <c r="P86" s="47">
        <v>-273</v>
      </c>
      <c r="Q86" s="47">
        <v>0</v>
      </c>
      <c r="R86" s="47">
        <v>0</v>
      </c>
      <c r="S86" s="75">
        <v>0</v>
      </c>
      <c r="U86" s="74">
        <v>-273</v>
      </c>
      <c r="V86" s="75">
        <v>285.31</v>
      </c>
      <c r="W86">
        <v>274.06</v>
      </c>
      <c r="X86">
        <v>6.73</v>
      </c>
      <c r="Y86">
        <v>4.5199999999999996</v>
      </c>
      <c r="Z86">
        <v>-273</v>
      </c>
    </row>
    <row r="87" spans="7:26">
      <c r="G87" t="s">
        <v>129</v>
      </c>
      <c r="H87" s="74">
        <v>208.66</v>
      </c>
      <c r="I87" s="47">
        <v>43.27</v>
      </c>
      <c r="J87" s="47">
        <v>0</v>
      </c>
      <c r="K87" s="47">
        <v>0</v>
      </c>
      <c r="L87" s="47">
        <v>0</v>
      </c>
      <c r="M87" s="75">
        <v>7.89</v>
      </c>
      <c r="N87" s="74">
        <v>0</v>
      </c>
      <c r="O87" s="47">
        <v>0</v>
      </c>
      <c r="P87" s="47">
        <v>-24</v>
      </c>
      <c r="Q87" s="47">
        <v>0</v>
      </c>
      <c r="R87" s="47">
        <v>0</v>
      </c>
      <c r="S87" s="75">
        <v>0</v>
      </c>
      <c r="U87" s="74">
        <v>-24</v>
      </c>
      <c r="V87" s="75">
        <v>259.82</v>
      </c>
      <c r="W87">
        <v>208.66</v>
      </c>
      <c r="X87">
        <v>43.27</v>
      </c>
      <c r="Y87">
        <v>7.89</v>
      </c>
      <c r="Z87">
        <v>-24</v>
      </c>
    </row>
    <row r="88" spans="7:26">
      <c r="G88" t="s">
        <v>130</v>
      </c>
      <c r="H88" s="74">
        <v>194.24</v>
      </c>
      <c r="I88" s="47">
        <v>35.58</v>
      </c>
      <c r="J88" s="47">
        <v>0</v>
      </c>
      <c r="K88" s="47">
        <v>0</v>
      </c>
      <c r="L88" s="47">
        <v>0</v>
      </c>
      <c r="M88" s="75">
        <v>5.77</v>
      </c>
      <c r="N88" s="74">
        <v>0</v>
      </c>
      <c r="O88" s="47">
        <v>0</v>
      </c>
      <c r="P88" s="47">
        <v>-24</v>
      </c>
      <c r="Q88" s="47">
        <v>0</v>
      </c>
      <c r="R88" s="47">
        <v>0</v>
      </c>
      <c r="S88" s="75">
        <v>0</v>
      </c>
      <c r="U88" s="74">
        <v>-24</v>
      </c>
      <c r="V88" s="75">
        <v>235.59</v>
      </c>
      <c r="W88">
        <v>194.24</v>
      </c>
      <c r="X88">
        <v>35.58</v>
      </c>
      <c r="Y88">
        <v>5.77</v>
      </c>
      <c r="Z88">
        <v>-24</v>
      </c>
    </row>
    <row r="89" spans="7:26">
      <c r="G89" t="s">
        <v>131</v>
      </c>
      <c r="H89" s="74">
        <v>274.06</v>
      </c>
      <c r="I89" s="47">
        <v>61.54</v>
      </c>
      <c r="J89" s="47">
        <v>0</v>
      </c>
      <c r="K89" s="47">
        <v>0</v>
      </c>
      <c r="L89" s="47">
        <v>0</v>
      </c>
      <c r="M89" s="75">
        <v>4.9000000000000004</v>
      </c>
      <c r="N89" s="74">
        <v>0</v>
      </c>
      <c r="O89" s="47">
        <v>0</v>
      </c>
      <c r="P89" s="47">
        <v>-2</v>
      </c>
      <c r="Q89" s="47">
        <v>0</v>
      </c>
      <c r="R89" s="47">
        <v>0</v>
      </c>
      <c r="S89" s="75">
        <v>0</v>
      </c>
      <c r="U89" s="74">
        <v>-2</v>
      </c>
      <c r="V89" s="75">
        <v>340.5</v>
      </c>
      <c r="W89">
        <v>274.06</v>
      </c>
      <c r="X89">
        <v>61.54</v>
      </c>
      <c r="Y89">
        <v>4.9000000000000004</v>
      </c>
      <c r="Z89">
        <v>-2</v>
      </c>
    </row>
    <row r="90" spans="7:26">
      <c r="G90" t="s">
        <v>132</v>
      </c>
      <c r="H90" s="74">
        <v>223.09</v>
      </c>
      <c r="I90" s="47">
        <v>65.39</v>
      </c>
      <c r="J90" s="47">
        <v>0</v>
      </c>
      <c r="K90" s="47">
        <v>0</v>
      </c>
      <c r="L90" s="47">
        <v>0</v>
      </c>
      <c r="M90" s="75">
        <v>2.6</v>
      </c>
      <c r="N90" s="74">
        <v>0</v>
      </c>
      <c r="O90" s="47">
        <v>0</v>
      </c>
      <c r="P90" s="47">
        <v>-2</v>
      </c>
      <c r="Q90" s="47">
        <v>0</v>
      </c>
      <c r="R90" s="47">
        <v>0</v>
      </c>
      <c r="S90" s="75">
        <v>0</v>
      </c>
      <c r="U90" s="74">
        <v>-2</v>
      </c>
      <c r="V90" s="75">
        <v>291.08</v>
      </c>
      <c r="W90">
        <v>223.09</v>
      </c>
      <c r="X90">
        <v>65.39</v>
      </c>
      <c r="Y90">
        <v>2.6</v>
      </c>
      <c r="Z90">
        <v>-2</v>
      </c>
    </row>
    <row r="91" spans="7:26">
      <c r="G91" t="s">
        <v>133</v>
      </c>
      <c r="H91" s="74">
        <v>162.51</v>
      </c>
      <c r="I91" s="47">
        <v>42.31</v>
      </c>
      <c r="J91" s="47">
        <v>0</v>
      </c>
      <c r="K91" s="47">
        <v>0</v>
      </c>
      <c r="L91" s="47">
        <v>0</v>
      </c>
      <c r="M91" s="75">
        <v>3.75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>
        <v>0</v>
      </c>
      <c r="V91" s="75">
        <v>208.57</v>
      </c>
      <c r="W91">
        <v>162.51</v>
      </c>
      <c r="X91">
        <v>42.31</v>
      </c>
      <c r="Y91">
        <v>3.75</v>
      </c>
      <c r="Z91">
        <v>0</v>
      </c>
    </row>
    <row r="92" spans="7:26">
      <c r="G92" t="s">
        <v>134</v>
      </c>
      <c r="H92" s="74">
        <v>105.78</v>
      </c>
      <c r="I92" s="47">
        <v>23.08</v>
      </c>
      <c r="J92" s="47">
        <v>0</v>
      </c>
      <c r="K92" s="47">
        <v>0</v>
      </c>
      <c r="L92" s="47">
        <v>0</v>
      </c>
      <c r="M92" s="75">
        <v>3.94</v>
      </c>
      <c r="N92" s="74">
        <v>0</v>
      </c>
      <c r="O92" s="47">
        <v>0</v>
      </c>
      <c r="P92" s="47">
        <v>-45</v>
      </c>
      <c r="Q92" s="47">
        <v>0</v>
      </c>
      <c r="R92" s="47">
        <v>0</v>
      </c>
      <c r="S92" s="75">
        <v>0</v>
      </c>
      <c r="U92" s="74">
        <v>-45</v>
      </c>
      <c r="V92" s="75">
        <v>132.80000000000001</v>
      </c>
      <c r="W92">
        <v>105.78</v>
      </c>
      <c r="X92">
        <v>23.08</v>
      </c>
      <c r="Y92">
        <v>3.94</v>
      </c>
      <c r="Z92">
        <v>-45</v>
      </c>
    </row>
    <row r="93" spans="7:26">
      <c r="G93" t="s">
        <v>135</v>
      </c>
      <c r="H93" s="74">
        <v>43.27</v>
      </c>
      <c r="I93" s="47">
        <v>22.12</v>
      </c>
      <c r="J93" s="47">
        <v>0</v>
      </c>
      <c r="K93" s="47">
        <v>0</v>
      </c>
      <c r="L93" s="47">
        <v>0</v>
      </c>
      <c r="M93" s="75">
        <v>0.77</v>
      </c>
      <c r="N93" s="74">
        <v>0</v>
      </c>
      <c r="O93" s="47">
        <v>0</v>
      </c>
      <c r="P93" s="47">
        <v>-102</v>
      </c>
      <c r="Q93" s="47">
        <v>0</v>
      </c>
      <c r="R93" s="47">
        <v>0</v>
      </c>
      <c r="S93" s="75">
        <v>0</v>
      </c>
      <c r="U93" s="74">
        <v>-102</v>
      </c>
      <c r="V93" s="75">
        <v>66.16</v>
      </c>
      <c r="W93">
        <v>43.27</v>
      </c>
      <c r="X93">
        <v>22.12</v>
      </c>
      <c r="Y93">
        <v>0.77</v>
      </c>
      <c r="Z93">
        <v>-102</v>
      </c>
    </row>
    <row r="94" spans="7:26">
      <c r="G94" t="s">
        <v>136</v>
      </c>
      <c r="H94" s="74">
        <v>0</v>
      </c>
      <c r="I94" s="47">
        <v>4.8099999999999996</v>
      </c>
      <c r="J94" s="47">
        <v>0</v>
      </c>
      <c r="K94" s="47">
        <v>0</v>
      </c>
      <c r="L94" s="47">
        <v>0</v>
      </c>
      <c r="M94" s="75">
        <v>1.63</v>
      </c>
      <c r="N94" s="74">
        <v>0</v>
      </c>
      <c r="O94" s="47">
        <v>0</v>
      </c>
      <c r="P94" s="47">
        <v>-125</v>
      </c>
      <c r="Q94" s="47">
        <v>0</v>
      </c>
      <c r="R94" s="47">
        <v>0</v>
      </c>
      <c r="S94" s="75">
        <v>0</v>
      </c>
      <c r="U94" s="74">
        <v>-125</v>
      </c>
      <c r="V94" s="75">
        <v>6.44</v>
      </c>
      <c r="W94">
        <v>0</v>
      </c>
      <c r="X94">
        <v>4.8099999999999996</v>
      </c>
      <c r="Y94">
        <v>1.63</v>
      </c>
      <c r="Z94">
        <v>-125</v>
      </c>
    </row>
    <row r="95" spans="7:26">
      <c r="G95" t="s">
        <v>137</v>
      </c>
      <c r="H95" s="74">
        <v>0</v>
      </c>
      <c r="I95" s="47">
        <v>15.39</v>
      </c>
      <c r="J95" s="47">
        <v>0</v>
      </c>
      <c r="K95" s="47">
        <v>0</v>
      </c>
      <c r="L95" s="47">
        <v>0</v>
      </c>
      <c r="M95" s="75">
        <v>5.38</v>
      </c>
      <c r="N95" s="74">
        <v>0</v>
      </c>
      <c r="O95" s="47">
        <v>0</v>
      </c>
      <c r="P95" s="47">
        <v>-153</v>
      </c>
      <c r="Q95" s="47">
        <v>0</v>
      </c>
      <c r="R95" s="47">
        <v>0</v>
      </c>
      <c r="S95" s="75">
        <v>0</v>
      </c>
      <c r="U95" s="74">
        <v>-153</v>
      </c>
      <c r="V95" s="75">
        <v>20.77</v>
      </c>
      <c r="W95">
        <v>0</v>
      </c>
      <c r="X95">
        <v>15.39</v>
      </c>
      <c r="Y95">
        <v>5.38</v>
      </c>
      <c r="Z95">
        <v>-153</v>
      </c>
    </row>
    <row r="96" spans="7:26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2.21</v>
      </c>
      <c r="N96" s="74">
        <v>0</v>
      </c>
      <c r="O96" s="47">
        <v>0</v>
      </c>
      <c r="P96" s="47">
        <v>-187</v>
      </c>
      <c r="Q96" s="47">
        <v>0</v>
      </c>
      <c r="R96" s="47">
        <v>0</v>
      </c>
      <c r="S96" s="75">
        <v>0</v>
      </c>
      <c r="U96" s="74">
        <v>-187</v>
      </c>
      <c r="V96" s="75">
        <v>2.21</v>
      </c>
      <c r="W96">
        <v>0</v>
      </c>
      <c r="X96">
        <v>0</v>
      </c>
      <c r="Y96">
        <v>2.21</v>
      </c>
      <c r="Z96">
        <v>-187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1.73</v>
      </c>
      <c r="N97" s="74">
        <v>0</v>
      </c>
      <c r="O97" s="47">
        <v>0</v>
      </c>
      <c r="P97" s="47">
        <v>-217</v>
      </c>
      <c r="Q97" s="47">
        <v>0</v>
      </c>
      <c r="R97" s="47">
        <v>0</v>
      </c>
      <c r="S97" s="75">
        <v>0</v>
      </c>
      <c r="U97" s="74">
        <v>-217</v>
      </c>
      <c r="V97" s="75">
        <v>1.73</v>
      </c>
      <c r="W97">
        <v>0</v>
      </c>
      <c r="X97">
        <v>0</v>
      </c>
      <c r="Y97">
        <v>1.73</v>
      </c>
      <c r="Z97">
        <v>-217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2.31</v>
      </c>
      <c r="N98" s="74">
        <v>0</v>
      </c>
      <c r="O98" s="47">
        <v>0</v>
      </c>
      <c r="P98" s="47">
        <v>-247</v>
      </c>
      <c r="Q98" s="47">
        <v>0</v>
      </c>
      <c r="R98" s="47">
        <v>0</v>
      </c>
      <c r="S98" s="75">
        <v>0</v>
      </c>
      <c r="U98" s="74">
        <v>-247</v>
      </c>
      <c r="V98" s="75">
        <v>2.31</v>
      </c>
      <c r="W98">
        <v>0</v>
      </c>
      <c r="X98">
        <v>0</v>
      </c>
      <c r="Y98">
        <v>2.31</v>
      </c>
      <c r="Z98">
        <v>-247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0.81142000000000003</v>
      </c>
      <c r="I99" s="70">
        <f t="shared" ref="I99:BQ99" si="1">SUM(I3:I98)/4000</f>
        <v>0.10227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3.9282499999999991E-2</v>
      </c>
      <c r="N99" s="69">
        <f t="shared" si="1"/>
        <v>-1.4037500000000001</v>
      </c>
      <c r="O99" s="70">
        <f t="shared" si="1"/>
        <v>-4.5592749999999995</v>
      </c>
      <c r="P99" s="70">
        <f t="shared" si="1"/>
        <v>-3.3233000000000001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-9.2863250000000015</v>
      </c>
      <c r="V99" s="71">
        <f t="shared" si="1"/>
        <v>0.95297250000000022</v>
      </c>
      <c r="W99">
        <f t="shared" si="1"/>
        <v>-0.59232999999999969</v>
      </c>
      <c r="X99">
        <f t="shared" si="1"/>
        <v>-4.4570049999999979</v>
      </c>
      <c r="Y99">
        <f t="shared" si="1"/>
        <v>3.9282499999999991E-2</v>
      </c>
      <c r="Z99">
        <f t="shared" si="1"/>
        <v>-3.3233000000000001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Y3" activePane="bottomRight" state="frozen"/>
      <selection sqref="A1:D35"/>
      <selection pane="topRight" sqref="A1:D35"/>
      <selection pane="bottomLeft" sqref="A1:D35"/>
      <selection pane="bottomRight" activeCell="BM3" sqref="BM3:BM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5" ht="15" customHeight="1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8</v>
      </c>
      <c r="W1" t="s">
        <v>546</v>
      </c>
      <c r="X1" t="s">
        <v>18</v>
      </c>
      <c r="Y1" t="s">
        <v>550</v>
      </c>
      <c r="Z1" t="s">
        <v>552</v>
      </c>
      <c r="AA1" t="s">
        <v>554</v>
      </c>
      <c r="AB1" t="s">
        <v>556</v>
      </c>
      <c r="AC1" t="s">
        <v>558</v>
      </c>
      <c r="AD1" t="s">
        <v>146</v>
      </c>
      <c r="AE1" t="s">
        <v>546</v>
      </c>
      <c r="AF1" t="s">
        <v>564</v>
      </c>
      <c r="AG1" t="s">
        <v>556</v>
      </c>
      <c r="AH1" t="s">
        <v>552</v>
      </c>
      <c r="AI1" t="s">
        <v>568</v>
      </c>
      <c r="AJ1" t="s">
        <v>146</v>
      </c>
      <c r="AK1" t="s">
        <v>552</v>
      </c>
      <c r="AL1" t="s">
        <v>546</v>
      </c>
      <c r="AM1" t="s">
        <v>575</v>
      </c>
      <c r="AN1" t="s">
        <v>577</v>
      </c>
      <c r="AO1" t="s">
        <v>579</v>
      </c>
      <c r="AP1" t="s">
        <v>581</v>
      </c>
      <c r="AQ1" t="s">
        <v>577</v>
      </c>
      <c r="AR1" t="s">
        <v>584</v>
      </c>
      <c r="AS1" t="s">
        <v>586</v>
      </c>
      <c r="AT1" t="s">
        <v>588</v>
      </c>
      <c r="AU1" t="s">
        <v>590</v>
      </c>
      <c r="AV1" t="s">
        <v>592</v>
      </c>
      <c r="AW1" t="s">
        <v>586</v>
      </c>
      <c r="AX1" t="s">
        <v>595</v>
      </c>
      <c r="AY1" t="s">
        <v>588</v>
      </c>
      <c r="AZ1" t="s">
        <v>595</v>
      </c>
      <c r="BA1" t="s">
        <v>599</v>
      </c>
      <c r="BB1" t="s">
        <v>601</v>
      </c>
      <c r="BC1" t="s">
        <v>603</v>
      </c>
      <c r="BD1" t="s">
        <v>605</v>
      </c>
      <c r="BE1" t="s">
        <v>595</v>
      </c>
      <c r="BF1" t="s">
        <v>608</v>
      </c>
      <c r="BG1" t="s">
        <v>588</v>
      </c>
      <c r="BH1" t="s">
        <v>145</v>
      </c>
      <c r="BI1" t="s">
        <v>145</v>
      </c>
      <c r="BJ1" t="s">
        <v>146</v>
      </c>
      <c r="BK1" t="s">
        <v>146</v>
      </c>
      <c r="BL1" t="s">
        <v>618</v>
      </c>
      <c r="BM1" t="s">
        <v>620</v>
      </c>
    </row>
    <row r="2" spans="1:6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45687</v>
      </c>
      <c r="W2" s="29" t="s">
        <v>547</v>
      </c>
      <c r="X2" t="s">
        <v>149</v>
      </c>
      <c r="Y2" t="s">
        <v>535</v>
      </c>
      <c r="Z2" t="s">
        <v>148</v>
      </c>
      <c r="AA2" t="s">
        <v>358</v>
      </c>
      <c r="AB2" t="s">
        <v>148</v>
      </c>
      <c r="AC2" t="s">
        <v>148</v>
      </c>
      <c r="AD2" t="s">
        <v>560</v>
      </c>
      <c r="AE2" t="s">
        <v>562</v>
      </c>
      <c r="AF2" t="s">
        <v>535</v>
      </c>
      <c r="AG2" t="s">
        <v>148</v>
      </c>
      <c r="AH2" t="s">
        <v>148</v>
      </c>
      <c r="AI2" t="s">
        <v>535</v>
      </c>
      <c r="AJ2" t="s">
        <v>570</v>
      </c>
      <c r="AK2" t="s">
        <v>148</v>
      </c>
      <c r="AL2" t="s">
        <v>573</v>
      </c>
      <c r="AM2" t="s">
        <v>148</v>
      </c>
      <c r="AN2" t="s">
        <v>170</v>
      </c>
      <c r="AO2" t="s">
        <v>145</v>
      </c>
      <c r="AP2" t="s">
        <v>145</v>
      </c>
      <c r="AQ2" t="s">
        <v>169</v>
      </c>
      <c r="AR2" t="s">
        <v>145</v>
      </c>
      <c r="AS2" t="s">
        <v>148</v>
      </c>
      <c r="AT2" t="s">
        <v>148</v>
      </c>
      <c r="AU2" t="s">
        <v>149</v>
      </c>
      <c r="AV2" t="s">
        <v>145</v>
      </c>
      <c r="AW2" t="s">
        <v>148</v>
      </c>
      <c r="AX2" t="s">
        <v>145</v>
      </c>
      <c r="AY2" t="s">
        <v>145</v>
      </c>
      <c r="AZ2" t="s">
        <v>145</v>
      </c>
      <c r="BA2" t="s">
        <v>145</v>
      </c>
      <c r="BB2" t="s">
        <v>145</v>
      </c>
      <c r="BC2" t="s">
        <v>145</v>
      </c>
      <c r="BD2" t="s">
        <v>148</v>
      </c>
      <c r="BE2" t="s">
        <v>145</v>
      </c>
      <c r="BF2" t="s">
        <v>145</v>
      </c>
      <c r="BG2" t="s">
        <v>145</v>
      </c>
      <c r="BH2" t="s">
        <v>611</v>
      </c>
      <c r="BI2" t="s">
        <v>613</v>
      </c>
      <c r="BJ2" t="s">
        <v>615</v>
      </c>
      <c r="BK2" t="s">
        <v>613</v>
      </c>
      <c r="BL2" t="s">
        <v>149</v>
      </c>
      <c r="BM2" t="s">
        <v>145</v>
      </c>
    </row>
    <row r="3" spans="1:65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235.86999999999998</v>
      </c>
      <c r="I3" s="54">
        <v>0</v>
      </c>
      <c r="J3" s="54">
        <v>1.29</v>
      </c>
      <c r="K3" s="54">
        <v>105.85999999999999</v>
      </c>
      <c r="L3" s="54">
        <v>15.389999999999999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623</v>
      </c>
      <c r="W3">
        <v>0</v>
      </c>
      <c r="X3">
        <v>0</v>
      </c>
      <c r="Y3">
        <v>9.6199999999999992</v>
      </c>
      <c r="Z3">
        <v>0</v>
      </c>
      <c r="AA3">
        <v>0.38</v>
      </c>
      <c r="AB3">
        <v>0</v>
      </c>
      <c r="AC3">
        <v>0</v>
      </c>
      <c r="AD3">
        <v>0</v>
      </c>
      <c r="AE3">
        <v>0</v>
      </c>
      <c r="AF3">
        <v>5.77</v>
      </c>
      <c r="AG3">
        <v>17.309999999999999</v>
      </c>
      <c r="AH3">
        <v>8.74</v>
      </c>
      <c r="AI3">
        <v>0</v>
      </c>
      <c r="AJ3">
        <v>0</v>
      </c>
      <c r="AK3">
        <v>0</v>
      </c>
      <c r="AL3">
        <v>0</v>
      </c>
      <c r="AM3">
        <v>0</v>
      </c>
      <c r="AN3">
        <v>31</v>
      </c>
      <c r="AO3">
        <v>0</v>
      </c>
      <c r="AP3">
        <v>0</v>
      </c>
      <c r="AQ3">
        <v>26.42</v>
      </c>
      <c r="AR3">
        <v>0</v>
      </c>
      <c r="AS3">
        <v>23.08</v>
      </c>
      <c r="AT3">
        <v>8.65</v>
      </c>
      <c r="AU3">
        <v>1.29</v>
      </c>
      <c r="AV3">
        <v>0</v>
      </c>
      <c r="AW3">
        <v>23.08</v>
      </c>
      <c r="AX3">
        <v>48.08</v>
      </c>
      <c r="AY3">
        <v>19.23</v>
      </c>
      <c r="AZ3">
        <v>26.92</v>
      </c>
      <c r="BA3">
        <v>0</v>
      </c>
      <c r="BB3">
        <v>20.190000000000001</v>
      </c>
      <c r="BC3">
        <v>0</v>
      </c>
      <c r="BD3">
        <v>25</v>
      </c>
      <c r="BE3">
        <v>28.85</v>
      </c>
      <c r="BF3">
        <v>31.73</v>
      </c>
      <c r="BG3">
        <v>48.08</v>
      </c>
      <c r="BH3">
        <v>0</v>
      </c>
      <c r="BI3">
        <v>0</v>
      </c>
      <c r="BJ3">
        <v>0</v>
      </c>
      <c r="BK3">
        <v>0</v>
      </c>
      <c r="BL3">
        <v>0</v>
      </c>
      <c r="BM3">
        <v>12.41</v>
      </c>
    </row>
    <row r="4" spans="1:65">
      <c r="A4" t="s">
        <v>234</v>
      </c>
      <c r="B4" t="s">
        <v>226</v>
      </c>
      <c r="C4" t="s">
        <v>228</v>
      </c>
      <c r="E4" t="s">
        <v>535</v>
      </c>
      <c r="G4" t="s">
        <v>46</v>
      </c>
      <c r="H4" s="74">
        <v>236.07</v>
      </c>
      <c r="I4" s="47">
        <v>0</v>
      </c>
      <c r="J4" s="47">
        <v>1.29</v>
      </c>
      <c r="K4" s="47">
        <v>105.85999999999999</v>
      </c>
      <c r="L4" s="47">
        <v>15.389999999999999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T4" t="s">
        <v>624</v>
      </c>
      <c r="W4">
        <v>0</v>
      </c>
      <c r="X4">
        <v>0</v>
      </c>
      <c r="Y4">
        <v>9.6199999999999992</v>
      </c>
      <c r="Z4">
        <v>0</v>
      </c>
      <c r="AA4">
        <v>0.38</v>
      </c>
      <c r="AB4">
        <v>0</v>
      </c>
      <c r="AC4">
        <v>0</v>
      </c>
      <c r="AD4">
        <v>0</v>
      </c>
      <c r="AE4">
        <v>0</v>
      </c>
      <c r="AF4">
        <v>5.77</v>
      </c>
      <c r="AG4">
        <v>17.309999999999999</v>
      </c>
      <c r="AH4">
        <v>8.74</v>
      </c>
      <c r="AI4">
        <v>0</v>
      </c>
      <c r="AJ4">
        <v>0</v>
      </c>
      <c r="AK4">
        <v>0</v>
      </c>
      <c r="AL4">
        <v>0</v>
      </c>
      <c r="AM4">
        <v>0</v>
      </c>
      <c r="AN4">
        <v>31</v>
      </c>
      <c r="AO4">
        <v>0</v>
      </c>
      <c r="AP4">
        <v>0</v>
      </c>
      <c r="AQ4">
        <v>26.42</v>
      </c>
      <c r="AR4">
        <v>0</v>
      </c>
      <c r="AS4">
        <v>23.08</v>
      </c>
      <c r="AT4">
        <v>8.65</v>
      </c>
      <c r="AU4">
        <v>1.29</v>
      </c>
      <c r="AV4">
        <v>0</v>
      </c>
      <c r="AW4">
        <v>23.08</v>
      </c>
      <c r="AX4">
        <v>48.08</v>
      </c>
      <c r="AY4">
        <v>19.23</v>
      </c>
      <c r="AZ4">
        <v>26.92</v>
      </c>
      <c r="BA4">
        <v>0</v>
      </c>
      <c r="BB4">
        <v>20.190000000000001</v>
      </c>
      <c r="BC4">
        <v>0</v>
      </c>
      <c r="BD4">
        <v>25</v>
      </c>
      <c r="BE4">
        <v>28.85</v>
      </c>
      <c r="BF4">
        <v>31.73</v>
      </c>
      <c r="BG4">
        <v>48.08</v>
      </c>
      <c r="BH4">
        <v>0</v>
      </c>
      <c r="BI4">
        <v>0</v>
      </c>
      <c r="BJ4">
        <v>0</v>
      </c>
      <c r="BK4">
        <v>0</v>
      </c>
      <c r="BL4">
        <v>0</v>
      </c>
      <c r="BM4">
        <v>12.61</v>
      </c>
    </row>
    <row r="5" spans="1:65">
      <c r="A5" t="s">
        <v>235</v>
      </c>
      <c r="B5" t="s">
        <v>227</v>
      </c>
      <c r="C5" t="s">
        <v>229</v>
      </c>
      <c r="G5" t="s">
        <v>47</v>
      </c>
      <c r="H5" s="74">
        <v>236.86999999999998</v>
      </c>
      <c r="I5" s="47">
        <v>0</v>
      </c>
      <c r="J5" s="47">
        <v>1.29</v>
      </c>
      <c r="K5" s="47">
        <v>105.85999999999999</v>
      </c>
      <c r="L5" s="47">
        <v>15.389999999999999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T5" t="s">
        <v>625</v>
      </c>
      <c r="W5">
        <v>0</v>
      </c>
      <c r="X5">
        <v>0</v>
      </c>
      <c r="Y5">
        <v>9.6199999999999992</v>
      </c>
      <c r="Z5">
        <v>0</v>
      </c>
      <c r="AA5">
        <v>0.38</v>
      </c>
      <c r="AB5">
        <v>0</v>
      </c>
      <c r="AC5">
        <v>0</v>
      </c>
      <c r="AD5">
        <v>0</v>
      </c>
      <c r="AE5">
        <v>0</v>
      </c>
      <c r="AF5">
        <v>5.77</v>
      </c>
      <c r="AG5">
        <v>17.309999999999999</v>
      </c>
      <c r="AH5">
        <v>8.74</v>
      </c>
      <c r="AI5">
        <v>0</v>
      </c>
      <c r="AJ5">
        <v>0</v>
      </c>
      <c r="AK5">
        <v>0</v>
      </c>
      <c r="AL5">
        <v>0</v>
      </c>
      <c r="AM5">
        <v>0</v>
      </c>
      <c r="AN5">
        <v>31</v>
      </c>
      <c r="AO5">
        <v>0</v>
      </c>
      <c r="AP5">
        <v>0</v>
      </c>
      <c r="AQ5">
        <v>26.42</v>
      </c>
      <c r="AR5">
        <v>0</v>
      </c>
      <c r="AS5">
        <v>23.08</v>
      </c>
      <c r="AT5">
        <v>8.65</v>
      </c>
      <c r="AU5">
        <v>1.29</v>
      </c>
      <c r="AV5">
        <v>0</v>
      </c>
      <c r="AW5">
        <v>23.08</v>
      </c>
      <c r="AX5">
        <v>48.08</v>
      </c>
      <c r="AY5">
        <v>19.23</v>
      </c>
      <c r="AZ5">
        <v>26.92</v>
      </c>
      <c r="BA5">
        <v>0</v>
      </c>
      <c r="BB5">
        <v>20.190000000000001</v>
      </c>
      <c r="BC5">
        <v>0</v>
      </c>
      <c r="BD5">
        <v>25</v>
      </c>
      <c r="BE5">
        <v>28.85</v>
      </c>
      <c r="BF5">
        <v>31.73</v>
      </c>
      <c r="BG5">
        <v>48.08</v>
      </c>
      <c r="BH5">
        <v>0</v>
      </c>
      <c r="BI5">
        <v>0</v>
      </c>
      <c r="BJ5">
        <v>0</v>
      </c>
      <c r="BK5">
        <v>0</v>
      </c>
      <c r="BL5">
        <v>0</v>
      </c>
      <c r="BM5">
        <v>13.41</v>
      </c>
    </row>
    <row r="6" spans="1:65">
      <c r="A6" t="s">
        <v>236</v>
      </c>
      <c r="B6" t="s">
        <v>258</v>
      </c>
      <c r="C6" t="s">
        <v>230</v>
      </c>
      <c r="G6" t="s">
        <v>48</v>
      </c>
      <c r="H6" s="74">
        <v>236.86999999999998</v>
      </c>
      <c r="I6" s="47">
        <v>0</v>
      </c>
      <c r="J6" s="47">
        <v>1.29</v>
      </c>
      <c r="K6" s="47">
        <v>105.85999999999999</v>
      </c>
      <c r="L6" s="47">
        <v>15.389999999999999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T6" t="s">
        <v>626</v>
      </c>
      <c r="W6">
        <v>0</v>
      </c>
      <c r="X6">
        <v>0</v>
      </c>
      <c r="Y6">
        <v>9.6199999999999992</v>
      </c>
      <c r="Z6">
        <v>0</v>
      </c>
      <c r="AA6">
        <v>0.38</v>
      </c>
      <c r="AB6">
        <v>0</v>
      </c>
      <c r="AC6">
        <v>0</v>
      </c>
      <c r="AD6">
        <v>0</v>
      </c>
      <c r="AE6">
        <v>0</v>
      </c>
      <c r="AF6">
        <v>5.77</v>
      </c>
      <c r="AG6">
        <v>17.309999999999999</v>
      </c>
      <c r="AH6">
        <v>8.74</v>
      </c>
      <c r="AI6">
        <v>0</v>
      </c>
      <c r="AJ6">
        <v>0</v>
      </c>
      <c r="AK6">
        <v>0</v>
      </c>
      <c r="AL6">
        <v>0</v>
      </c>
      <c r="AM6">
        <v>0</v>
      </c>
      <c r="AN6">
        <v>31</v>
      </c>
      <c r="AO6">
        <v>0</v>
      </c>
      <c r="AP6">
        <v>0</v>
      </c>
      <c r="AQ6">
        <v>26.42</v>
      </c>
      <c r="AR6">
        <v>0</v>
      </c>
      <c r="AS6">
        <v>23.08</v>
      </c>
      <c r="AT6">
        <v>8.65</v>
      </c>
      <c r="AU6">
        <v>1.29</v>
      </c>
      <c r="AV6">
        <v>0</v>
      </c>
      <c r="AW6">
        <v>23.08</v>
      </c>
      <c r="AX6">
        <v>48.08</v>
      </c>
      <c r="AY6">
        <v>19.23</v>
      </c>
      <c r="AZ6">
        <v>26.92</v>
      </c>
      <c r="BA6">
        <v>0</v>
      </c>
      <c r="BB6">
        <v>20.190000000000001</v>
      </c>
      <c r="BC6">
        <v>0</v>
      </c>
      <c r="BD6">
        <v>25</v>
      </c>
      <c r="BE6">
        <v>28.85</v>
      </c>
      <c r="BF6">
        <v>31.73</v>
      </c>
      <c r="BG6">
        <v>48.08</v>
      </c>
      <c r="BH6">
        <v>0</v>
      </c>
      <c r="BI6">
        <v>0</v>
      </c>
      <c r="BJ6">
        <v>0</v>
      </c>
      <c r="BK6">
        <v>0</v>
      </c>
      <c r="BL6">
        <v>0</v>
      </c>
      <c r="BM6">
        <v>13.41</v>
      </c>
    </row>
    <row r="7" spans="1:65">
      <c r="A7" t="s">
        <v>237</v>
      </c>
      <c r="B7" t="s">
        <v>280</v>
      </c>
      <c r="C7" t="s">
        <v>259</v>
      </c>
      <c r="G7" t="s">
        <v>49</v>
      </c>
      <c r="H7" s="74">
        <v>232.65999999999997</v>
      </c>
      <c r="I7" s="47">
        <v>0</v>
      </c>
      <c r="J7" s="47">
        <v>1.29</v>
      </c>
      <c r="K7" s="47">
        <v>105.85999999999999</v>
      </c>
      <c r="L7" s="47">
        <v>15.389999999999999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T7" t="s">
        <v>627</v>
      </c>
      <c r="W7">
        <v>0</v>
      </c>
      <c r="X7">
        <v>0</v>
      </c>
      <c r="Y7">
        <v>9.6199999999999992</v>
      </c>
      <c r="Z7">
        <v>0</v>
      </c>
      <c r="AA7">
        <v>0.38</v>
      </c>
      <c r="AB7">
        <v>0</v>
      </c>
      <c r="AC7">
        <v>0</v>
      </c>
      <c r="AD7">
        <v>0</v>
      </c>
      <c r="AE7">
        <v>0</v>
      </c>
      <c r="AF7">
        <v>5.77</v>
      </c>
      <c r="AG7">
        <v>17.309999999999999</v>
      </c>
      <c r="AH7">
        <v>8.74</v>
      </c>
      <c r="AI7">
        <v>0</v>
      </c>
      <c r="AJ7">
        <v>0</v>
      </c>
      <c r="AK7">
        <v>0</v>
      </c>
      <c r="AL7">
        <v>0</v>
      </c>
      <c r="AM7">
        <v>0</v>
      </c>
      <c r="AN7">
        <v>26.99</v>
      </c>
      <c r="AO7">
        <v>0</v>
      </c>
      <c r="AP7">
        <v>0</v>
      </c>
      <c r="AQ7">
        <v>26.99</v>
      </c>
      <c r="AR7">
        <v>0</v>
      </c>
      <c r="AS7">
        <v>23.08</v>
      </c>
      <c r="AT7">
        <v>8.65</v>
      </c>
      <c r="AU7">
        <v>1.29</v>
      </c>
      <c r="AV7">
        <v>0</v>
      </c>
      <c r="AW7">
        <v>23.08</v>
      </c>
      <c r="AX7">
        <v>48.08</v>
      </c>
      <c r="AY7">
        <v>19.23</v>
      </c>
      <c r="AZ7">
        <v>26.92</v>
      </c>
      <c r="BA7">
        <v>0</v>
      </c>
      <c r="BB7">
        <v>20.190000000000001</v>
      </c>
      <c r="BC7">
        <v>0</v>
      </c>
      <c r="BD7">
        <v>25</v>
      </c>
      <c r="BE7">
        <v>28.85</v>
      </c>
      <c r="BF7">
        <v>31.73</v>
      </c>
      <c r="BG7">
        <v>48.08</v>
      </c>
      <c r="BH7">
        <v>0</v>
      </c>
      <c r="BI7">
        <v>0</v>
      </c>
      <c r="BJ7">
        <v>0</v>
      </c>
      <c r="BK7">
        <v>0</v>
      </c>
      <c r="BL7">
        <v>0</v>
      </c>
      <c r="BM7">
        <v>9.1999999999999993</v>
      </c>
    </row>
    <row r="8" spans="1:65">
      <c r="A8" t="s">
        <v>238</v>
      </c>
      <c r="B8" t="s">
        <v>315</v>
      </c>
      <c r="C8" t="s">
        <v>231</v>
      </c>
      <c r="G8" t="s">
        <v>50</v>
      </c>
      <c r="H8" s="74">
        <v>232.26</v>
      </c>
      <c r="I8" s="47">
        <v>0</v>
      </c>
      <c r="J8" s="47">
        <v>1.29</v>
      </c>
      <c r="K8" s="47">
        <v>105.85999999999999</v>
      </c>
      <c r="L8" s="47">
        <v>15.389999999999999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W8">
        <v>0</v>
      </c>
      <c r="X8">
        <v>0</v>
      </c>
      <c r="Y8">
        <v>9.6199999999999992</v>
      </c>
      <c r="Z8">
        <v>0</v>
      </c>
      <c r="AA8">
        <v>0.38</v>
      </c>
      <c r="AB8">
        <v>0</v>
      </c>
      <c r="AC8">
        <v>0</v>
      </c>
      <c r="AD8">
        <v>0</v>
      </c>
      <c r="AE8">
        <v>0</v>
      </c>
      <c r="AF8">
        <v>5.77</v>
      </c>
      <c r="AG8">
        <v>17.309999999999999</v>
      </c>
      <c r="AH8">
        <v>8.74</v>
      </c>
      <c r="AI8">
        <v>0</v>
      </c>
      <c r="AJ8">
        <v>0</v>
      </c>
      <c r="AK8">
        <v>0</v>
      </c>
      <c r="AL8">
        <v>0</v>
      </c>
      <c r="AM8">
        <v>0</v>
      </c>
      <c r="AN8">
        <v>26.99</v>
      </c>
      <c r="AO8">
        <v>0</v>
      </c>
      <c r="AP8">
        <v>0</v>
      </c>
      <c r="AQ8">
        <v>26.99</v>
      </c>
      <c r="AR8">
        <v>0</v>
      </c>
      <c r="AS8">
        <v>23.08</v>
      </c>
      <c r="AT8">
        <v>8.65</v>
      </c>
      <c r="AU8">
        <v>1.29</v>
      </c>
      <c r="AV8">
        <v>0</v>
      </c>
      <c r="AW8">
        <v>23.08</v>
      </c>
      <c r="AX8">
        <v>48.08</v>
      </c>
      <c r="AY8">
        <v>19.23</v>
      </c>
      <c r="AZ8">
        <v>26.92</v>
      </c>
      <c r="BA8">
        <v>0</v>
      </c>
      <c r="BB8">
        <v>20.190000000000001</v>
      </c>
      <c r="BC8">
        <v>0</v>
      </c>
      <c r="BD8">
        <v>25</v>
      </c>
      <c r="BE8">
        <v>28.85</v>
      </c>
      <c r="BF8">
        <v>31.73</v>
      </c>
      <c r="BG8">
        <v>48.08</v>
      </c>
      <c r="BH8">
        <v>0</v>
      </c>
      <c r="BI8">
        <v>0</v>
      </c>
      <c r="BJ8">
        <v>0</v>
      </c>
      <c r="BK8">
        <v>0</v>
      </c>
      <c r="BL8">
        <v>0</v>
      </c>
      <c r="BM8">
        <v>8.8000000000000007</v>
      </c>
    </row>
    <row r="9" spans="1:65">
      <c r="A9" t="s">
        <v>239</v>
      </c>
      <c r="B9" t="s">
        <v>335</v>
      </c>
      <c r="C9" t="s">
        <v>232</v>
      </c>
      <c r="G9" t="s">
        <v>51</v>
      </c>
      <c r="H9" s="74">
        <v>231.45999999999998</v>
      </c>
      <c r="I9" s="47">
        <v>0</v>
      </c>
      <c r="J9" s="47">
        <v>1.29</v>
      </c>
      <c r="K9" s="47">
        <v>105.85999999999999</v>
      </c>
      <c r="L9" s="47">
        <v>15.389999999999999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W9">
        <v>0</v>
      </c>
      <c r="X9">
        <v>0</v>
      </c>
      <c r="Y9">
        <v>9.6199999999999992</v>
      </c>
      <c r="Z9">
        <v>0</v>
      </c>
      <c r="AA9">
        <v>0.38</v>
      </c>
      <c r="AB9">
        <v>0</v>
      </c>
      <c r="AC9">
        <v>0</v>
      </c>
      <c r="AD9">
        <v>0</v>
      </c>
      <c r="AE9">
        <v>0</v>
      </c>
      <c r="AF9">
        <v>5.77</v>
      </c>
      <c r="AG9">
        <v>17.309999999999999</v>
      </c>
      <c r="AH9">
        <v>8.74</v>
      </c>
      <c r="AI9">
        <v>0</v>
      </c>
      <c r="AJ9">
        <v>0</v>
      </c>
      <c r="AK9">
        <v>0</v>
      </c>
      <c r="AL9">
        <v>0</v>
      </c>
      <c r="AM9">
        <v>0</v>
      </c>
      <c r="AN9">
        <v>26.99</v>
      </c>
      <c r="AO9">
        <v>0</v>
      </c>
      <c r="AP9">
        <v>0</v>
      </c>
      <c r="AQ9">
        <v>26.99</v>
      </c>
      <c r="AR9">
        <v>0</v>
      </c>
      <c r="AS9">
        <v>23.08</v>
      </c>
      <c r="AT9">
        <v>8.65</v>
      </c>
      <c r="AU9">
        <v>1.29</v>
      </c>
      <c r="AV9">
        <v>0</v>
      </c>
      <c r="AW9">
        <v>23.08</v>
      </c>
      <c r="AX9">
        <v>48.08</v>
      </c>
      <c r="AY9">
        <v>19.23</v>
      </c>
      <c r="AZ9">
        <v>26.92</v>
      </c>
      <c r="BA9">
        <v>0</v>
      </c>
      <c r="BB9">
        <v>20.190000000000001</v>
      </c>
      <c r="BC9">
        <v>0</v>
      </c>
      <c r="BD9">
        <v>25</v>
      </c>
      <c r="BE9">
        <v>28.85</v>
      </c>
      <c r="BF9">
        <v>31.73</v>
      </c>
      <c r="BG9">
        <v>48.08</v>
      </c>
      <c r="BH9">
        <v>0</v>
      </c>
      <c r="BI9">
        <v>0</v>
      </c>
      <c r="BJ9">
        <v>0</v>
      </c>
      <c r="BK9">
        <v>0</v>
      </c>
      <c r="BL9">
        <v>0</v>
      </c>
      <c r="BM9">
        <v>8</v>
      </c>
    </row>
    <row r="10" spans="1:65">
      <c r="A10" t="s">
        <v>260</v>
      </c>
      <c r="C10" t="s">
        <v>233</v>
      </c>
      <c r="G10" t="s">
        <v>52</v>
      </c>
      <c r="H10" s="74">
        <v>231.05999999999997</v>
      </c>
      <c r="I10" s="47">
        <v>0</v>
      </c>
      <c r="J10" s="47">
        <v>1.29</v>
      </c>
      <c r="K10" s="47">
        <v>105.85999999999999</v>
      </c>
      <c r="L10" s="47">
        <v>15.389999999999999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W10">
        <v>0</v>
      </c>
      <c r="X10">
        <v>0</v>
      </c>
      <c r="Y10">
        <v>9.6199999999999992</v>
      </c>
      <c r="Z10">
        <v>0</v>
      </c>
      <c r="AA10">
        <v>0.38</v>
      </c>
      <c r="AB10">
        <v>0</v>
      </c>
      <c r="AC10">
        <v>0</v>
      </c>
      <c r="AD10">
        <v>0</v>
      </c>
      <c r="AE10">
        <v>0</v>
      </c>
      <c r="AF10">
        <v>5.77</v>
      </c>
      <c r="AG10">
        <v>17.309999999999999</v>
      </c>
      <c r="AH10">
        <v>8.74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26.99</v>
      </c>
      <c r="AO10">
        <v>0</v>
      </c>
      <c r="AP10">
        <v>0</v>
      </c>
      <c r="AQ10">
        <v>26.99</v>
      </c>
      <c r="AR10">
        <v>0</v>
      </c>
      <c r="AS10">
        <v>23.08</v>
      </c>
      <c r="AT10">
        <v>8.65</v>
      </c>
      <c r="AU10">
        <v>1.29</v>
      </c>
      <c r="AV10">
        <v>0</v>
      </c>
      <c r="AW10">
        <v>23.08</v>
      </c>
      <c r="AX10">
        <v>48.08</v>
      </c>
      <c r="AY10">
        <v>19.23</v>
      </c>
      <c r="AZ10">
        <v>26.92</v>
      </c>
      <c r="BA10">
        <v>0</v>
      </c>
      <c r="BB10">
        <v>20.190000000000001</v>
      </c>
      <c r="BC10">
        <v>0</v>
      </c>
      <c r="BD10">
        <v>25</v>
      </c>
      <c r="BE10">
        <v>28.85</v>
      </c>
      <c r="BF10">
        <v>31.73</v>
      </c>
      <c r="BG10">
        <v>48.08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7.6</v>
      </c>
    </row>
    <row r="11" spans="1:65">
      <c r="A11" t="s">
        <v>240</v>
      </c>
      <c r="C11" t="s">
        <v>316</v>
      </c>
      <c r="G11" t="s">
        <v>53</v>
      </c>
      <c r="H11" s="74">
        <v>231.05999999999997</v>
      </c>
      <c r="I11" s="47">
        <v>0</v>
      </c>
      <c r="J11" s="47">
        <v>1.29</v>
      </c>
      <c r="K11" s="47">
        <v>103.93999999999998</v>
      </c>
      <c r="L11" s="47">
        <v>15.389999999999999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W11">
        <v>0</v>
      </c>
      <c r="X11">
        <v>0</v>
      </c>
      <c r="Y11">
        <v>9.6199999999999992</v>
      </c>
      <c r="Z11">
        <v>0</v>
      </c>
      <c r="AA11">
        <v>0.38</v>
      </c>
      <c r="AB11">
        <v>0</v>
      </c>
      <c r="AC11">
        <v>0</v>
      </c>
      <c r="AD11">
        <v>0</v>
      </c>
      <c r="AE11">
        <v>0</v>
      </c>
      <c r="AF11">
        <v>5.77</v>
      </c>
      <c r="AG11">
        <v>17.309999999999999</v>
      </c>
      <c r="AH11">
        <v>8.74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26.99</v>
      </c>
      <c r="AO11">
        <v>0</v>
      </c>
      <c r="AP11">
        <v>0</v>
      </c>
      <c r="AQ11">
        <v>26.99</v>
      </c>
      <c r="AR11">
        <v>0</v>
      </c>
      <c r="AS11">
        <v>23.08</v>
      </c>
      <c r="AT11">
        <v>8.65</v>
      </c>
      <c r="AU11">
        <v>1.29</v>
      </c>
      <c r="AV11">
        <v>0</v>
      </c>
      <c r="AW11">
        <v>23.08</v>
      </c>
      <c r="AX11">
        <v>48.08</v>
      </c>
      <c r="AY11">
        <v>19.23</v>
      </c>
      <c r="AZ11">
        <v>26.92</v>
      </c>
      <c r="BA11">
        <v>0</v>
      </c>
      <c r="BB11">
        <v>20.190000000000001</v>
      </c>
      <c r="BC11">
        <v>0</v>
      </c>
      <c r="BD11">
        <v>23.08</v>
      </c>
      <c r="BE11">
        <v>28.85</v>
      </c>
      <c r="BF11">
        <v>31.73</v>
      </c>
      <c r="BG11">
        <v>48.08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7.6</v>
      </c>
    </row>
    <row r="12" spans="1:65">
      <c r="A12" t="s">
        <v>241</v>
      </c>
      <c r="C12" t="s">
        <v>336</v>
      </c>
      <c r="G12" t="s">
        <v>54</v>
      </c>
      <c r="H12" s="74">
        <v>230.85999999999999</v>
      </c>
      <c r="I12" s="47">
        <v>0</v>
      </c>
      <c r="J12" s="47">
        <v>1.29</v>
      </c>
      <c r="K12" s="47">
        <v>103.93999999999998</v>
      </c>
      <c r="L12" s="47">
        <v>15.389999999999999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W12">
        <v>0</v>
      </c>
      <c r="X12">
        <v>0</v>
      </c>
      <c r="Y12">
        <v>9.6199999999999992</v>
      </c>
      <c r="Z12">
        <v>0</v>
      </c>
      <c r="AA12">
        <v>0.38</v>
      </c>
      <c r="AB12">
        <v>0</v>
      </c>
      <c r="AC12">
        <v>0</v>
      </c>
      <c r="AD12">
        <v>0</v>
      </c>
      <c r="AE12">
        <v>0</v>
      </c>
      <c r="AF12">
        <v>5.77</v>
      </c>
      <c r="AG12">
        <v>17.309999999999999</v>
      </c>
      <c r="AH12">
        <v>8.74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26.99</v>
      </c>
      <c r="AO12">
        <v>0</v>
      </c>
      <c r="AP12">
        <v>0</v>
      </c>
      <c r="AQ12">
        <v>26.99</v>
      </c>
      <c r="AR12">
        <v>0</v>
      </c>
      <c r="AS12">
        <v>23.08</v>
      </c>
      <c r="AT12">
        <v>8.65</v>
      </c>
      <c r="AU12">
        <v>1.29</v>
      </c>
      <c r="AV12">
        <v>0</v>
      </c>
      <c r="AW12">
        <v>23.08</v>
      </c>
      <c r="AX12">
        <v>48.08</v>
      </c>
      <c r="AY12">
        <v>19.23</v>
      </c>
      <c r="AZ12">
        <v>26.92</v>
      </c>
      <c r="BA12">
        <v>0</v>
      </c>
      <c r="BB12">
        <v>20.190000000000001</v>
      </c>
      <c r="BC12">
        <v>0</v>
      </c>
      <c r="BD12">
        <v>23.08</v>
      </c>
      <c r="BE12">
        <v>28.85</v>
      </c>
      <c r="BF12">
        <v>31.73</v>
      </c>
      <c r="BG12">
        <v>48.08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7.4</v>
      </c>
    </row>
    <row r="13" spans="1:65">
      <c r="A13" t="s">
        <v>242</v>
      </c>
      <c r="G13" t="s">
        <v>55</v>
      </c>
      <c r="H13" s="74">
        <v>231.05999999999997</v>
      </c>
      <c r="I13" s="47">
        <v>0</v>
      </c>
      <c r="J13" s="47">
        <v>1.29</v>
      </c>
      <c r="K13" s="47">
        <v>103.93999999999998</v>
      </c>
      <c r="L13" s="47">
        <v>15.389999999999999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W13">
        <v>0</v>
      </c>
      <c r="X13">
        <v>0</v>
      </c>
      <c r="Y13">
        <v>9.6199999999999992</v>
      </c>
      <c r="Z13">
        <v>0</v>
      </c>
      <c r="AA13">
        <v>0.38</v>
      </c>
      <c r="AB13">
        <v>0</v>
      </c>
      <c r="AC13">
        <v>0</v>
      </c>
      <c r="AD13">
        <v>0</v>
      </c>
      <c r="AE13">
        <v>0</v>
      </c>
      <c r="AF13">
        <v>5.77</v>
      </c>
      <c r="AG13">
        <v>17.309999999999999</v>
      </c>
      <c r="AH13">
        <v>8.74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26.99</v>
      </c>
      <c r="AO13">
        <v>0</v>
      </c>
      <c r="AP13">
        <v>0</v>
      </c>
      <c r="AQ13">
        <v>26.99</v>
      </c>
      <c r="AR13">
        <v>0</v>
      </c>
      <c r="AS13">
        <v>23.08</v>
      </c>
      <c r="AT13">
        <v>8.65</v>
      </c>
      <c r="AU13">
        <v>1.29</v>
      </c>
      <c r="AV13">
        <v>0</v>
      </c>
      <c r="AW13">
        <v>23.08</v>
      </c>
      <c r="AX13">
        <v>48.08</v>
      </c>
      <c r="AY13">
        <v>19.23</v>
      </c>
      <c r="AZ13">
        <v>26.92</v>
      </c>
      <c r="BA13">
        <v>0</v>
      </c>
      <c r="BB13">
        <v>20.190000000000001</v>
      </c>
      <c r="BC13">
        <v>0</v>
      </c>
      <c r="BD13">
        <v>23.08</v>
      </c>
      <c r="BE13">
        <v>28.85</v>
      </c>
      <c r="BF13">
        <v>31.73</v>
      </c>
      <c r="BG13">
        <v>48.08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7.6</v>
      </c>
    </row>
    <row r="14" spans="1:65">
      <c r="A14" t="s">
        <v>243</v>
      </c>
      <c r="G14" t="s">
        <v>56</v>
      </c>
      <c r="H14" s="74">
        <v>230.85999999999999</v>
      </c>
      <c r="I14" s="47">
        <v>0</v>
      </c>
      <c r="J14" s="47">
        <v>1.29</v>
      </c>
      <c r="K14" s="47">
        <v>103.93999999999998</v>
      </c>
      <c r="L14" s="47">
        <v>15.389999999999999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W14">
        <v>0</v>
      </c>
      <c r="X14">
        <v>0</v>
      </c>
      <c r="Y14">
        <v>9.6199999999999992</v>
      </c>
      <c r="Z14">
        <v>0</v>
      </c>
      <c r="AA14">
        <v>0.38</v>
      </c>
      <c r="AB14">
        <v>0</v>
      </c>
      <c r="AC14">
        <v>0</v>
      </c>
      <c r="AD14">
        <v>0</v>
      </c>
      <c r="AE14">
        <v>0</v>
      </c>
      <c r="AF14">
        <v>5.77</v>
      </c>
      <c r="AG14">
        <v>17.309999999999999</v>
      </c>
      <c r="AH14">
        <v>8.74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26.99</v>
      </c>
      <c r="AO14">
        <v>0</v>
      </c>
      <c r="AP14">
        <v>0</v>
      </c>
      <c r="AQ14">
        <v>26.99</v>
      </c>
      <c r="AR14">
        <v>0</v>
      </c>
      <c r="AS14">
        <v>23.08</v>
      </c>
      <c r="AT14">
        <v>8.65</v>
      </c>
      <c r="AU14">
        <v>1.29</v>
      </c>
      <c r="AV14">
        <v>0</v>
      </c>
      <c r="AW14">
        <v>23.08</v>
      </c>
      <c r="AX14">
        <v>48.08</v>
      </c>
      <c r="AY14">
        <v>19.23</v>
      </c>
      <c r="AZ14">
        <v>26.92</v>
      </c>
      <c r="BA14">
        <v>0</v>
      </c>
      <c r="BB14">
        <v>20.190000000000001</v>
      </c>
      <c r="BC14">
        <v>0</v>
      </c>
      <c r="BD14">
        <v>23.08</v>
      </c>
      <c r="BE14">
        <v>28.85</v>
      </c>
      <c r="BF14">
        <v>31.73</v>
      </c>
      <c r="BG14">
        <v>48.08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7.4</v>
      </c>
    </row>
    <row r="15" spans="1:65">
      <c r="A15" t="s">
        <v>244</v>
      </c>
      <c r="G15" t="s">
        <v>57</v>
      </c>
      <c r="H15" s="74">
        <v>230.85999999999999</v>
      </c>
      <c r="I15" s="47">
        <v>0</v>
      </c>
      <c r="J15" s="47">
        <v>1.29</v>
      </c>
      <c r="K15" s="47">
        <v>103.93999999999998</v>
      </c>
      <c r="L15" s="47">
        <v>15.389999999999999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W15">
        <v>0</v>
      </c>
      <c r="X15">
        <v>0</v>
      </c>
      <c r="Y15">
        <v>9.6199999999999992</v>
      </c>
      <c r="Z15">
        <v>0</v>
      </c>
      <c r="AA15">
        <v>0.38</v>
      </c>
      <c r="AB15">
        <v>0</v>
      </c>
      <c r="AC15">
        <v>0</v>
      </c>
      <c r="AD15">
        <v>0</v>
      </c>
      <c r="AE15">
        <v>0</v>
      </c>
      <c r="AF15">
        <v>5.77</v>
      </c>
      <c r="AG15">
        <v>17.309999999999999</v>
      </c>
      <c r="AH15">
        <v>8.74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26.99</v>
      </c>
      <c r="AO15">
        <v>0</v>
      </c>
      <c r="AP15">
        <v>0</v>
      </c>
      <c r="AQ15">
        <v>26.99</v>
      </c>
      <c r="AR15">
        <v>0</v>
      </c>
      <c r="AS15">
        <v>23.08</v>
      </c>
      <c r="AT15">
        <v>8.65</v>
      </c>
      <c r="AU15">
        <v>1.29</v>
      </c>
      <c r="AV15">
        <v>0</v>
      </c>
      <c r="AW15">
        <v>23.08</v>
      </c>
      <c r="AX15">
        <v>48.08</v>
      </c>
      <c r="AY15">
        <v>19.23</v>
      </c>
      <c r="AZ15">
        <v>26.92</v>
      </c>
      <c r="BA15">
        <v>0</v>
      </c>
      <c r="BB15">
        <v>20.190000000000001</v>
      </c>
      <c r="BC15">
        <v>0</v>
      </c>
      <c r="BD15">
        <v>23.08</v>
      </c>
      <c r="BE15">
        <v>28.85</v>
      </c>
      <c r="BF15">
        <v>31.73</v>
      </c>
      <c r="BG15">
        <v>48.08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7.4</v>
      </c>
    </row>
    <row r="16" spans="1:65">
      <c r="A16" t="s">
        <v>245</v>
      </c>
      <c r="G16" t="s">
        <v>58</v>
      </c>
      <c r="H16" s="74">
        <v>230.65999999999997</v>
      </c>
      <c r="I16" s="47">
        <v>0</v>
      </c>
      <c r="J16" s="47">
        <v>1.29</v>
      </c>
      <c r="K16" s="47">
        <v>103.93999999999998</v>
      </c>
      <c r="L16" s="47">
        <v>15.389999999999999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W16">
        <v>0</v>
      </c>
      <c r="X16">
        <v>0</v>
      </c>
      <c r="Y16">
        <v>9.6199999999999992</v>
      </c>
      <c r="Z16">
        <v>0</v>
      </c>
      <c r="AA16">
        <v>0.38</v>
      </c>
      <c r="AB16">
        <v>0</v>
      </c>
      <c r="AC16">
        <v>0</v>
      </c>
      <c r="AD16">
        <v>0</v>
      </c>
      <c r="AE16">
        <v>0</v>
      </c>
      <c r="AF16">
        <v>5.77</v>
      </c>
      <c r="AG16">
        <v>17.309999999999999</v>
      </c>
      <c r="AH16">
        <v>8.74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26.99</v>
      </c>
      <c r="AO16">
        <v>0</v>
      </c>
      <c r="AP16">
        <v>0</v>
      </c>
      <c r="AQ16">
        <v>26.99</v>
      </c>
      <c r="AR16">
        <v>0</v>
      </c>
      <c r="AS16">
        <v>23.08</v>
      </c>
      <c r="AT16">
        <v>8.65</v>
      </c>
      <c r="AU16">
        <v>1.29</v>
      </c>
      <c r="AV16">
        <v>0</v>
      </c>
      <c r="AW16">
        <v>23.08</v>
      </c>
      <c r="AX16">
        <v>48.08</v>
      </c>
      <c r="AY16">
        <v>19.23</v>
      </c>
      <c r="AZ16">
        <v>26.92</v>
      </c>
      <c r="BA16">
        <v>0</v>
      </c>
      <c r="BB16">
        <v>20.190000000000001</v>
      </c>
      <c r="BC16">
        <v>0</v>
      </c>
      <c r="BD16">
        <v>23.08</v>
      </c>
      <c r="BE16">
        <v>28.85</v>
      </c>
      <c r="BF16">
        <v>31.73</v>
      </c>
      <c r="BG16">
        <v>48.08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7.2</v>
      </c>
    </row>
    <row r="17" spans="1:65">
      <c r="A17" t="s">
        <v>246</v>
      </c>
      <c r="G17" t="s">
        <v>59</v>
      </c>
      <c r="H17" s="74">
        <v>230.45999999999998</v>
      </c>
      <c r="I17" s="47">
        <v>0</v>
      </c>
      <c r="J17" s="47">
        <v>1.29</v>
      </c>
      <c r="K17" s="47">
        <v>103.93999999999998</v>
      </c>
      <c r="L17" s="47">
        <v>15.389999999999999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W17">
        <v>0</v>
      </c>
      <c r="X17">
        <v>0</v>
      </c>
      <c r="Y17">
        <v>9.6199999999999992</v>
      </c>
      <c r="Z17">
        <v>0</v>
      </c>
      <c r="AA17">
        <v>0.38</v>
      </c>
      <c r="AB17">
        <v>0</v>
      </c>
      <c r="AC17">
        <v>0</v>
      </c>
      <c r="AD17">
        <v>0</v>
      </c>
      <c r="AE17">
        <v>0</v>
      </c>
      <c r="AF17">
        <v>5.77</v>
      </c>
      <c r="AG17">
        <v>17.309999999999999</v>
      </c>
      <c r="AH17">
        <v>8.74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26.99</v>
      </c>
      <c r="AO17">
        <v>0</v>
      </c>
      <c r="AP17">
        <v>0</v>
      </c>
      <c r="AQ17">
        <v>26.99</v>
      </c>
      <c r="AR17">
        <v>0</v>
      </c>
      <c r="AS17">
        <v>23.08</v>
      </c>
      <c r="AT17">
        <v>8.65</v>
      </c>
      <c r="AU17">
        <v>1.29</v>
      </c>
      <c r="AV17">
        <v>0</v>
      </c>
      <c r="AW17">
        <v>23.08</v>
      </c>
      <c r="AX17">
        <v>48.08</v>
      </c>
      <c r="AY17">
        <v>19.23</v>
      </c>
      <c r="AZ17">
        <v>26.92</v>
      </c>
      <c r="BA17">
        <v>0</v>
      </c>
      <c r="BB17">
        <v>20.190000000000001</v>
      </c>
      <c r="BC17">
        <v>0</v>
      </c>
      <c r="BD17">
        <v>23.08</v>
      </c>
      <c r="BE17">
        <v>28.85</v>
      </c>
      <c r="BF17">
        <v>31.73</v>
      </c>
      <c r="BG17">
        <v>48.08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7</v>
      </c>
    </row>
    <row r="18" spans="1:65">
      <c r="A18" t="s">
        <v>247</v>
      </c>
      <c r="G18" t="s">
        <v>60</v>
      </c>
      <c r="H18" s="74">
        <v>230.45999999999998</v>
      </c>
      <c r="I18" s="47">
        <v>0</v>
      </c>
      <c r="J18" s="47">
        <v>1.29</v>
      </c>
      <c r="K18" s="47">
        <v>103.93999999999998</v>
      </c>
      <c r="L18" s="47">
        <v>15.389999999999999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W18">
        <v>0</v>
      </c>
      <c r="X18">
        <v>0</v>
      </c>
      <c r="Y18">
        <v>9.6199999999999992</v>
      </c>
      <c r="Z18">
        <v>0</v>
      </c>
      <c r="AA18">
        <v>0.38</v>
      </c>
      <c r="AB18">
        <v>0</v>
      </c>
      <c r="AC18">
        <v>0</v>
      </c>
      <c r="AD18">
        <v>0</v>
      </c>
      <c r="AE18">
        <v>0</v>
      </c>
      <c r="AF18">
        <v>5.77</v>
      </c>
      <c r="AG18">
        <v>17.309999999999999</v>
      </c>
      <c r="AH18">
        <v>8.74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26.99</v>
      </c>
      <c r="AO18">
        <v>0</v>
      </c>
      <c r="AP18">
        <v>0</v>
      </c>
      <c r="AQ18">
        <v>26.99</v>
      </c>
      <c r="AR18">
        <v>0</v>
      </c>
      <c r="AS18">
        <v>23.08</v>
      </c>
      <c r="AT18">
        <v>8.65</v>
      </c>
      <c r="AU18">
        <v>1.29</v>
      </c>
      <c r="AV18">
        <v>0</v>
      </c>
      <c r="AW18">
        <v>23.08</v>
      </c>
      <c r="AX18">
        <v>48.08</v>
      </c>
      <c r="AY18">
        <v>19.23</v>
      </c>
      <c r="AZ18">
        <v>26.92</v>
      </c>
      <c r="BA18">
        <v>0</v>
      </c>
      <c r="BB18">
        <v>20.190000000000001</v>
      </c>
      <c r="BC18">
        <v>0</v>
      </c>
      <c r="BD18">
        <v>23.08</v>
      </c>
      <c r="BE18">
        <v>28.85</v>
      </c>
      <c r="BF18">
        <v>31.73</v>
      </c>
      <c r="BG18">
        <v>48.08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7</v>
      </c>
    </row>
    <row r="19" spans="1:65">
      <c r="A19" t="s">
        <v>261</v>
      </c>
      <c r="G19" t="s">
        <v>61</v>
      </c>
      <c r="H19" s="74">
        <v>230.45999999999998</v>
      </c>
      <c r="I19" s="47">
        <v>0</v>
      </c>
      <c r="J19" s="47">
        <v>1.29</v>
      </c>
      <c r="K19" s="47">
        <v>103.93999999999998</v>
      </c>
      <c r="L19" s="47">
        <v>15.389999999999999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W19">
        <v>0</v>
      </c>
      <c r="X19">
        <v>0</v>
      </c>
      <c r="Y19">
        <v>9.6199999999999992</v>
      </c>
      <c r="Z19">
        <v>0</v>
      </c>
      <c r="AA19">
        <v>0.38</v>
      </c>
      <c r="AB19">
        <v>0</v>
      </c>
      <c r="AC19">
        <v>0</v>
      </c>
      <c r="AD19">
        <v>0</v>
      </c>
      <c r="AE19">
        <v>0</v>
      </c>
      <c r="AF19">
        <v>5.77</v>
      </c>
      <c r="AG19">
        <v>17.309999999999999</v>
      </c>
      <c r="AH19">
        <v>8.74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26.99</v>
      </c>
      <c r="AO19">
        <v>0</v>
      </c>
      <c r="AP19">
        <v>0</v>
      </c>
      <c r="AQ19">
        <v>26.99</v>
      </c>
      <c r="AR19">
        <v>0</v>
      </c>
      <c r="AS19">
        <v>23.08</v>
      </c>
      <c r="AT19">
        <v>8.65</v>
      </c>
      <c r="AU19">
        <v>1.29</v>
      </c>
      <c r="AV19">
        <v>0</v>
      </c>
      <c r="AW19">
        <v>23.08</v>
      </c>
      <c r="AX19">
        <v>48.08</v>
      </c>
      <c r="AY19">
        <v>19.23</v>
      </c>
      <c r="AZ19">
        <v>26.92</v>
      </c>
      <c r="BA19">
        <v>0</v>
      </c>
      <c r="BB19">
        <v>20.190000000000001</v>
      </c>
      <c r="BC19">
        <v>0</v>
      </c>
      <c r="BD19">
        <v>23.08</v>
      </c>
      <c r="BE19">
        <v>28.85</v>
      </c>
      <c r="BF19">
        <v>31.73</v>
      </c>
      <c r="BG19">
        <v>48.08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7</v>
      </c>
    </row>
    <row r="20" spans="1:65">
      <c r="A20" t="s">
        <v>262</v>
      </c>
      <c r="G20" t="s">
        <v>62</v>
      </c>
      <c r="H20" s="74">
        <v>230.45999999999998</v>
      </c>
      <c r="I20" s="47">
        <v>0</v>
      </c>
      <c r="J20" s="47">
        <v>1.29</v>
      </c>
      <c r="K20" s="47">
        <v>103.93999999999998</v>
      </c>
      <c r="L20" s="47">
        <v>15.389999999999999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W20">
        <v>0</v>
      </c>
      <c r="X20">
        <v>0</v>
      </c>
      <c r="Y20">
        <v>9.6199999999999992</v>
      </c>
      <c r="Z20">
        <v>0</v>
      </c>
      <c r="AA20">
        <v>0.38</v>
      </c>
      <c r="AB20">
        <v>0</v>
      </c>
      <c r="AC20">
        <v>0</v>
      </c>
      <c r="AD20">
        <v>0</v>
      </c>
      <c r="AE20">
        <v>0</v>
      </c>
      <c r="AF20">
        <v>5.77</v>
      </c>
      <c r="AG20">
        <v>17.309999999999999</v>
      </c>
      <c r="AH20">
        <v>8.74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26.99</v>
      </c>
      <c r="AO20">
        <v>0</v>
      </c>
      <c r="AP20">
        <v>0</v>
      </c>
      <c r="AQ20">
        <v>26.99</v>
      </c>
      <c r="AR20">
        <v>0</v>
      </c>
      <c r="AS20">
        <v>23.08</v>
      </c>
      <c r="AT20">
        <v>8.65</v>
      </c>
      <c r="AU20">
        <v>1.29</v>
      </c>
      <c r="AV20">
        <v>0</v>
      </c>
      <c r="AW20">
        <v>23.08</v>
      </c>
      <c r="AX20">
        <v>48.08</v>
      </c>
      <c r="AY20">
        <v>19.23</v>
      </c>
      <c r="AZ20">
        <v>26.92</v>
      </c>
      <c r="BA20">
        <v>0</v>
      </c>
      <c r="BB20">
        <v>20.190000000000001</v>
      </c>
      <c r="BC20">
        <v>0</v>
      </c>
      <c r="BD20">
        <v>23.08</v>
      </c>
      <c r="BE20">
        <v>28.85</v>
      </c>
      <c r="BF20">
        <v>31.73</v>
      </c>
      <c r="BG20">
        <v>48.08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7</v>
      </c>
    </row>
    <row r="21" spans="1:65">
      <c r="A21" t="s">
        <v>248</v>
      </c>
      <c r="G21" t="s">
        <v>63</v>
      </c>
      <c r="H21" s="74">
        <v>230.45999999999998</v>
      </c>
      <c r="I21" s="47">
        <v>0</v>
      </c>
      <c r="J21" s="47">
        <v>1.29</v>
      </c>
      <c r="K21" s="47">
        <v>103.93999999999998</v>
      </c>
      <c r="L21" s="47">
        <v>15.389999999999999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W21">
        <v>0</v>
      </c>
      <c r="X21">
        <v>0</v>
      </c>
      <c r="Y21">
        <v>9.6199999999999992</v>
      </c>
      <c r="Z21">
        <v>0</v>
      </c>
      <c r="AA21">
        <v>0.38</v>
      </c>
      <c r="AB21">
        <v>0</v>
      </c>
      <c r="AC21">
        <v>0</v>
      </c>
      <c r="AD21">
        <v>0</v>
      </c>
      <c r="AE21">
        <v>0</v>
      </c>
      <c r="AF21">
        <v>5.77</v>
      </c>
      <c r="AG21">
        <v>17.309999999999999</v>
      </c>
      <c r="AH21">
        <v>8.74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26.99</v>
      </c>
      <c r="AO21">
        <v>0</v>
      </c>
      <c r="AP21">
        <v>0</v>
      </c>
      <c r="AQ21">
        <v>26.99</v>
      </c>
      <c r="AR21">
        <v>0</v>
      </c>
      <c r="AS21">
        <v>23.08</v>
      </c>
      <c r="AT21">
        <v>8.65</v>
      </c>
      <c r="AU21">
        <v>1.29</v>
      </c>
      <c r="AV21">
        <v>0</v>
      </c>
      <c r="AW21">
        <v>23.08</v>
      </c>
      <c r="AX21">
        <v>48.08</v>
      </c>
      <c r="AY21">
        <v>19.23</v>
      </c>
      <c r="AZ21">
        <v>26.92</v>
      </c>
      <c r="BA21">
        <v>0</v>
      </c>
      <c r="BB21">
        <v>20.190000000000001</v>
      </c>
      <c r="BC21">
        <v>0</v>
      </c>
      <c r="BD21">
        <v>23.08</v>
      </c>
      <c r="BE21">
        <v>28.85</v>
      </c>
      <c r="BF21">
        <v>31.73</v>
      </c>
      <c r="BG21">
        <v>48.08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7</v>
      </c>
    </row>
    <row r="22" spans="1:65">
      <c r="A22" t="s">
        <v>249</v>
      </c>
      <c r="G22" t="s">
        <v>64</v>
      </c>
      <c r="H22" s="74">
        <v>230.45999999999998</v>
      </c>
      <c r="I22" s="47">
        <v>0</v>
      </c>
      <c r="J22" s="47">
        <v>1.29</v>
      </c>
      <c r="K22" s="47">
        <v>103.93999999999998</v>
      </c>
      <c r="L22" s="47">
        <v>15.389999999999999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W22">
        <v>0</v>
      </c>
      <c r="X22">
        <v>0</v>
      </c>
      <c r="Y22">
        <v>9.6199999999999992</v>
      </c>
      <c r="Z22">
        <v>0</v>
      </c>
      <c r="AA22">
        <v>0.38</v>
      </c>
      <c r="AB22">
        <v>0</v>
      </c>
      <c r="AC22">
        <v>0</v>
      </c>
      <c r="AD22">
        <v>0</v>
      </c>
      <c r="AE22">
        <v>0</v>
      </c>
      <c r="AF22">
        <v>5.77</v>
      </c>
      <c r="AG22">
        <v>17.309999999999999</v>
      </c>
      <c r="AH22">
        <v>8.74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26.99</v>
      </c>
      <c r="AO22">
        <v>0</v>
      </c>
      <c r="AP22">
        <v>0</v>
      </c>
      <c r="AQ22">
        <v>26.99</v>
      </c>
      <c r="AR22">
        <v>0</v>
      </c>
      <c r="AS22">
        <v>23.08</v>
      </c>
      <c r="AT22">
        <v>8.65</v>
      </c>
      <c r="AU22">
        <v>1.29</v>
      </c>
      <c r="AV22">
        <v>0</v>
      </c>
      <c r="AW22">
        <v>23.08</v>
      </c>
      <c r="AX22">
        <v>48.08</v>
      </c>
      <c r="AY22">
        <v>19.23</v>
      </c>
      <c r="AZ22">
        <v>26.92</v>
      </c>
      <c r="BA22">
        <v>0</v>
      </c>
      <c r="BB22">
        <v>20.190000000000001</v>
      </c>
      <c r="BC22">
        <v>0</v>
      </c>
      <c r="BD22">
        <v>23.08</v>
      </c>
      <c r="BE22">
        <v>28.85</v>
      </c>
      <c r="BF22">
        <v>31.73</v>
      </c>
      <c r="BG22">
        <v>48.08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7</v>
      </c>
    </row>
    <row r="23" spans="1:65">
      <c r="A23" t="s">
        <v>250</v>
      </c>
      <c r="G23" t="s">
        <v>65</v>
      </c>
      <c r="H23" s="74">
        <v>230.51</v>
      </c>
      <c r="I23" s="47">
        <v>0</v>
      </c>
      <c r="J23" s="47">
        <v>1.29</v>
      </c>
      <c r="K23" s="47">
        <v>105.85999999999999</v>
      </c>
      <c r="L23" s="47">
        <v>22.12</v>
      </c>
      <c r="M23" s="75">
        <v>0</v>
      </c>
      <c r="N23" s="74">
        <v>0</v>
      </c>
      <c r="O23" s="47">
        <v>38.46</v>
      </c>
      <c r="P23" s="47">
        <v>0</v>
      </c>
      <c r="Q23" s="47">
        <v>0</v>
      </c>
      <c r="R23" s="47">
        <v>0</v>
      </c>
      <c r="S23" s="75">
        <v>0</v>
      </c>
      <c r="W23">
        <v>0</v>
      </c>
      <c r="X23">
        <v>0</v>
      </c>
      <c r="Y23">
        <v>16.350000000000001</v>
      </c>
      <c r="Z23">
        <v>0</v>
      </c>
      <c r="AA23">
        <v>0.43</v>
      </c>
      <c r="AB23">
        <v>0</v>
      </c>
      <c r="AC23">
        <v>0</v>
      </c>
      <c r="AD23">
        <v>0</v>
      </c>
      <c r="AE23">
        <v>0</v>
      </c>
      <c r="AF23">
        <v>5.77</v>
      </c>
      <c r="AG23">
        <v>17.309999999999999</v>
      </c>
      <c r="AH23">
        <v>8.74</v>
      </c>
      <c r="AI23">
        <v>0</v>
      </c>
      <c r="AJ23">
        <v>38.46</v>
      </c>
      <c r="AK23">
        <v>0</v>
      </c>
      <c r="AL23">
        <v>0</v>
      </c>
      <c r="AM23">
        <v>0</v>
      </c>
      <c r="AN23">
        <v>26.99</v>
      </c>
      <c r="AO23">
        <v>0</v>
      </c>
      <c r="AP23">
        <v>0</v>
      </c>
      <c r="AQ23">
        <v>26.99</v>
      </c>
      <c r="AR23">
        <v>0</v>
      </c>
      <c r="AS23">
        <v>23.08</v>
      </c>
      <c r="AT23">
        <v>8.65</v>
      </c>
      <c r="AU23">
        <v>1.29</v>
      </c>
      <c r="AV23">
        <v>0</v>
      </c>
      <c r="AW23">
        <v>23.08</v>
      </c>
      <c r="AX23">
        <v>48.08</v>
      </c>
      <c r="AY23">
        <v>19.23</v>
      </c>
      <c r="AZ23">
        <v>26.92</v>
      </c>
      <c r="BA23">
        <v>0</v>
      </c>
      <c r="BB23">
        <v>20.190000000000001</v>
      </c>
      <c r="BC23">
        <v>0</v>
      </c>
      <c r="BD23">
        <v>25</v>
      </c>
      <c r="BE23">
        <v>28.85</v>
      </c>
      <c r="BF23">
        <v>31.73</v>
      </c>
      <c r="BG23">
        <v>48.08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7</v>
      </c>
    </row>
    <row r="24" spans="1:65">
      <c r="A24" t="s">
        <v>251</v>
      </c>
      <c r="G24" t="s">
        <v>66</v>
      </c>
      <c r="H24" s="74">
        <v>230.51</v>
      </c>
      <c r="I24" s="47">
        <v>0</v>
      </c>
      <c r="J24" s="47">
        <v>1.29</v>
      </c>
      <c r="K24" s="47">
        <v>105.85999999999999</v>
      </c>
      <c r="L24" s="47">
        <v>22.12</v>
      </c>
      <c r="M24" s="75">
        <v>0</v>
      </c>
      <c r="N24" s="74">
        <v>0</v>
      </c>
      <c r="O24" s="47">
        <v>38.46</v>
      </c>
      <c r="P24" s="47">
        <v>0</v>
      </c>
      <c r="Q24" s="47">
        <v>0</v>
      </c>
      <c r="R24" s="47">
        <v>0</v>
      </c>
      <c r="S24" s="75">
        <v>0</v>
      </c>
      <c r="W24">
        <v>0</v>
      </c>
      <c r="X24">
        <v>0</v>
      </c>
      <c r="Y24">
        <v>16.350000000000001</v>
      </c>
      <c r="Z24">
        <v>0</v>
      </c>
      <c r="AA24">
        <v>0.43</v>
      </c>
      <c r="AB24">
        <v>0</v>
      </c>
      <c r="AC24">
        <v>0</v>
      </c>
      <c r="AD24">
        <v>0</v>
      </c>
      <c r="AE24">
        <v>0</v>
      </c>
      <c r="AF24">
        <v>5.77</v>
      </c>
      <c r="AG24">
        <v>17.309999999999999</v>
      </c>
      <c r="AH24">
        <v>8.74</v>
      </c>
      <c r="AI24">
        <v>0</v>
      </c>
      <c r="AJ24">
        <v>38.46</v>
      </c>
      <c r="AK24">
        <v>0</v>
      </c>
      <c r="AL24">
        <v>0</v>
      </c>
      <c r="AM24">
        <v>0</v>
      </c>
      <c r="AN24">
        <v>26.99</v>
      </c>
      <c r="AO24">
        <v>0</v>
      </c>
      <c r="AP24">
        <v>0</v>
      </c>
      <c r="AQ24">
        <v>26.99</v>
      </c>
      <c r="AR24">
        <v>0</v>
      </c>
      <c r="AS24">
        <v>23.08</v>
      </c>
      <c r="AT24">
        <v>8.65</v>
      </c>
      <c r="AU24">
        <v>1.29</v>
      </c>
      <c r="AV24">
        <v>0</v>
      </c>
      <c r="AW24">
        <v>23.08</v>
      </c>
      <c r="AX24">
        <v>48.08</v>
      </c>
      <c r="AY24">
        <v>19.23</v>
      </c>
      <c r="AZ24">
        <v>26.92</v>
      </c>
      <c r="BA24">
        <v>0</v>
      </c>
      <c r="BB24">
        <v>20.190000000000001</v>
      </c>
      <c r="BC24">
        <v>0</v>
      </c>
      <c r="BD24">
        <v>25</v>
      </c>
      <c r="BE24">
        <v>28.85</v>
      </c>
      <c r="BF24">
        <v>31.73</v>
      </c>
      <c r="BG24">
        <v>48.08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7</v>
      </c>
    </row>
    <row r="25" spans="1:65">
      <c r="A25" t="s">
        <v>252</v>
      </c>
      <c r="G25" t="s">
        <v>67</v>
      </c>
      <c r="H25" s="74">
        <v>230.51</v>
      </c>
      <c r="I25" s="47">
        <v>0</v>
      </c>
      <c r="J25" s="47">
        <v>1.29</v>
      </c>
      <c r="K25" s="47">
        <v>105.85999999999999</v>
      </c>
      <c r="L25" s="47">
        <v>22.12</v>
      </c>
      <c r="M25" s="75">
        <v>0</v>
      </c>
      <c r="N25" s="74">
        <v>0</v>
      </c>
      <c r="O25" s="47">
        <v>38.46</v>
      </c>
      <c r="P25" s="47">
        <v>0</v>
      </c>
      <c r="Q25" s="47">
        <v>0</v>
      </c>
      <c r="R25" s="47">
        <v>0</v>
      </c>
      <c r="S25" s="75">
        <v>0</v>
      </c>
      <c r="W25">
        <v>0</v>
      </c>
      <c r="X25">
        <v>0</v>
      </c>
      <c r="Y25">
        <v>16.350000000000001</v>
      </c>
      <c r="Z25">
        <v>0</v>
      </c>
      <c r="AA25">
        <v>0.43</v>
      </c>
      <c r="AB25">
        <v>0</v>
      </c>
      <c r="AC25">
        <v>0</v>
      </c>
      <c r="AD25">
        <v>0</v>
      </c>
      <c r="AE25">
        <v>0</v>
      </c>
      <c r="AF25">
        <v>5.77</v>
      </c>
      <c r="AG25">
        <v>17.309999999999999</v>
      </c>
      <c r="AH25">
        <v>8.74</v>
      </c>
      <c r="AI25">
        <v>0</v>
      </c>
      <c r="AJ25">
        <v>38.46</v>
      </c>
      <c r="AK25">
        <v>0</v>
      </c>
      <c r="AL25">
        <v>0</v>
      </c>
      <c r="AM25">
        <v>0</v>
      </c>
      <c r="AN25">
        <v>26.99</v>
      </c>
      <c r="AO25">
        <v>0</v>
      </c>
      <c r="AP25">
        <v>0</v>
      </c>
      <c r="AQ25">
        <v>26.99</v>
      </c>
      <c r="AR25">
        <v>0</v>
      </c>
      <c r="AS25">
        <v>23.08</v>
      </c>
      <c r="AT25">
        <v>8.65</v>
      </c>
      <c r="AU25">
        <v>1.29</v>
      </c>
      <c r="AV25">
        <v>0</v>
      </c>
      <c r="AW25">
        <v>23.08</v>
      </c>
      <c r="AX25">
        <v>48.08</v>
      </c>
      <c r="AY25">
        <v>19.23</v>
      </c>
      <c r="AZ25">
        <v>26.92</v>
      </c>
      <c r="BA25">
        <v>0</v>
      </c>
      <c r="BB25">
        <v>20.190000000000001</v>
      </c>
      <c r="BC25">
        <v>0</v>
      </c>
      <c r="BD25">
        <v>25</v>
      </c>
      <c r="BE25">
        <v>28.85</v>
      </c>
      <c r="BF25">
        <v>31.73</v>
      </c>
      <c r="BG25">
        <v>48.08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7</v>
      </c>
    </row>
    <row r="26" spans="1:65">
      <c r="A26" t="s">
        <v>253</v>
      </c>
      <c r="G26" t="s">
        <v>68</v>
      </c>
      <c r="H26" s="74">
        <v>230.51</v>
      </c>
      <c r="I26" s="47">
        <v>0</v>
      </c>
      <c r="J26" s="47">
        <v>1.29</v>
      </c>
      <c r="K26" s="47">
        <v>105.85999999999999</v>
      </c>
      <c r="L26" s="47">
        <v>22.12</v>
      </c>
      <c r="M26" s="75">
        <v>0</v>
      </c>
      <c r="N26" s="74">
        <v>0</v>
      </c>
      <c r="O26" s="47">
        <v>38.46</v>
      </c>
      <c r="P26" s="47">
        <v>0</v>
      </c>
      <c r="Q26" s="47">
        <v>0</v>
      </c>
      <c r="R26" s="47">
        <v>0</v>
      </c>
      <c r="S26" s="75">
        <v>0</v>
      </c>
      <c r="W26">
        <v>0</v>
      </c>
      <c r="X26">
        <v>0</v>
      </c>
      <c r="Y26">
        <v>16.350000000000001</v>
      </c>
      <c r="Z26">
        <v>0</v>
      </c>
      <c r="AA26">
        <v>0.43</v>
      </c>
      <c r="AB26">
        <v>0</v>
      </c>
      <c r="AC26">
        <v>0</v>
      </c>
      <c r="AD26">
        <v>0</v>
      </c>
      <c r="AE26">
        <v>0</v>
      </c>
      <c r="AF26">
        <v>5.77</v>
      </c>
      <c r="AG26">
        <v>17.309999999999999</v>
      </c>
      <c r="AH26">
        <v>8.74</v>
      </c>
      <c r="AI26">
        <v>0</v>
      </c>
      <c r="AJ26">
        <v>38.46</v>
      </c>
      <c r="AK26">
        <v>0</v>
      </c>
      <c r="AL26">
        <v>0</v>
      </c>
      <c r="AM26">
        <v>0</v>
      </c>
      <c r="AN26">
        <v>26.99</v>
      </c>
      <c r="AO26">
        <v>0</v>
      </c>
      <c r="AP26">
        <v>0</v>
      </c>
      <c r="AQ26">
        <v>26.99</v>
      </c>
      <c r="AR26">
        <v>0</v>
      </c>
      <c r="AS26">
        <v>23.08</v>
      </c>
      <c r="AT26">
        <v>8.65</v>
      </c>
      <c r="AU26">
        <v>1.29</v>
      </c>
      <c r="AV26">
        <v>0</v>
      </c>
      <c r="AW26">
        <v>23.08</v>
      </c>
      <c r="AX26">
        <v>48.08</v>
      </c>
      <c r="AY26">
        <v>19.23</v>
      </c>
      <c r="AZ26">
        <v>26.92</v>
      </c>
      <c r="BA26">
        <v>0</v>
      </c>
      <c r="BB26">
        <v>20.190000000000001</v>
      </c>
      <c r="BC26">
        <v>0</v>
      </c>
      <c r="BD26">
        <v>25</v>
      </c>
      <c r="BE26">
        <v>28.85</v>
      </c>
      <c r="BF26">
        <v>31.73</v>
      </c>
      <c r="BG26">
        <v>48.08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7</v>
      </c>
    </row>
    <row r="27" spans="1:65">
      <c r="A27" t="s">
        <v>254</v>
      </c>
      <c r="G27" t="s">
        <v>69</v>
      </c>
      <c r="H27" s="74">
        <v>230.45999999999998</v>
      </c>
      <c r="I27" s="47">
        <v>0</v>
      </c>
      <c r="J27" s="47">
        <v>1.29</v>
      </c>
      <c r="K27" s="47">
        <v>109.70999999999998</v>
      </c>
      <c r="L27" s="47">
        <v>22.12</v>
      </c>
      <c r="M27" s="75">
        <v>0</v>
      </c>
      <c r="N27" s="74">
        <v>0</v>
      </c>
      <c r="O27" s="47">
        <v>365.4</v>
      </c>
      <c r="P27" s="47">
        <v>0</v>
      </c>
      <c r="Q27" s="47">
        <v>0</v>
      </c>
      <c r="R27" s="47">
        <v>0</v>
      </c>
      <c r="S27" s="75">
        <v>0</v>
      </c>
      <c r="W27">
        <v>0</v>
      </c>
      <c r="X27">
        <v>0</v>
      </c>
      <c r="Y27">
        <v>16.350000000000001</v>
      </c>
      <c r="Z27">
        <v>0</v>
      </c>
      <c r="AA27">
        <v>0.38</v>
      </c>
      <c r="AB27">
        <v>0</v>
      </c>
      <c r="AC27">
        <v>0</v>
      </c>
      <c r="AD27">
        <v>326.94</v>
      </c>
      <c r="AE27">
        <v>0</v>
      </c>
      <c r="AF27">
        <v>5.77</v>
      </c>
      <c r="AG27">
        <v>17.309999999999999</v>
      </c>
      <c r="AH27">
        <v>8.74</v>
      </c>
      <c r="AI27">
        <v>0</v>
      </c>
      <c r="AJ27">
        <v>38.46</v>
      </c>
      <c r="AK27">
        <v>0</v>
      </c>
      <c r="AL27">
        <v>0</v>
      </c>
      <c r="AM27">
        <v>0</v>
      </c>
      <c r="AN27">
        <v>26.99</v>
      </c>
      <c r="AO27">
        <v>0</v>
      </c>
      <c r="AP27">
        <v>0</v>
      </c>
      <c r="AQ27">
        <v>26.99</v>
      </c>
      <c r="AR27">
        <v>0</v>
      </c>
      <c r="AS27">
        <v>23.08</v>
      </c>
      <c r="AT27">
        <v>8.65</v>
      </c>
      <c r="AU27">
        <v>1.29</v>
      </c>
      <c r="AV27">
        <v>0</v>
      </c>
      <c r="AW27">
        <v>23.08</v>
      </c>
      <c r="AX27">
        <v>48.08</v>
      </c>
      <c r="AY27">
        <v>19.23</v>
      </c>
      <c r="AZ27">
        <v>26.92</v>
      </c>
      <c r="BA27">
        <v>0</v>
      </c>
      <c r="BB27">
        <v>20.190000000000001</v>
      </c>
      <c r="BC27">
        <v>0</v>
      </c>
      <c r="BD27">
        <v>28.85</v>
      </c>
      <c r="BE27">
        <v>28.85</v>
      </c>
      <c r="BF27">
        <v>31.73</v>
      </c>
      <c r="BG27">
        <v>48.08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7</v>
      </c>
    </row>
    <row r="28" spans="1:65">
      <c r="A28" t="s">
        <v>255</v>
      </c>
      <c r="G28" t="s">
        <v>70</v>
      </c>
      <c r="H28" s="74">
        <v>230.45999999999998</v>
      </c>
      <c r="I28" s="47">
        <v>0</v>
      </c>
      <c r="J28" s="47">
        <v>1.29</v>
      </c>
      <c r="K28" s="47">
        <v>109.70999999999998</v>
      </c>
      <c r="L28" s="47">
        <v>22.12</v>
      </c>
      <c r="M28" s="75">
        <v>0</v>
      </c>
      <c r="N28" s="74">
        <v>0</v>
      </c>
      <c r="O28" s="47">
        <v>365.4</v>
      </c>
      <c r="P28" s="47">
        <v>0</v>
      </c>
      <c r="Q28" s="47">
        <v>0</v>
      </c>
      <c r="R28" s="47">
        <v>0</v>
      </c>
      <c r="S28" s="75">
        <v>0</v>
      </c>
      <c r="W28">
        <v>0</v>
      </c>
      <c r="X28">
        <v>0</v>
      </c>
      <c r="Y28">
        <v>16.350000000000001</v>
      </c>
      <c r="Z28">
        <v>0</v>
      </c>
      <c r="AA28">
        <v>0.38</v>
      </c>
      <c r="AB28">
        <v>0</v>
      </c>
      <c r="AC28">
        <v>0</v>
      </c>
      <c r="AD28">
        <v>326.94</v>
      </c>
      <c r="AE28">
        <v>0</v>
      </c>
      <c r="AF28">
        <v>5.77</v>
      </c>
      <c r="AG28">
        <v>17.309999999999999</v>
      </c>
      <c r="AH28">
        <v>8.74</v>
      </c>
      <c r="AI28">
        <v>0</v>
      </c>
      <c r="AJ28">
        <v>38.46</v>
      </c>
      <c r="AK28">
        <v>0</v>
      </c>
      <c r="AL28">
        <v>0</v>
      </c>
      <c r="AM28">
        <v>0</v>
      </c>
      <c r="AN28">
        <v>26.99</v>
      </c>
      <c r="AO28">
        <v>0</v>
      </c>
      <c r="AP28">
        <v>0</v>
      </c>
      <c r="AQ28">
        <v>26.99</v>
      </c>
      <c r="AR28">
        <v>0</v>
      </c>
      <c r="AS28">
        <v>23.08</v>
      </c>
      <c r="AT28">
        <v>8.65</v>
      </c>
      <c r="AU28">
        <v>1.29</v>
      </c>
      <c r="AV28">
        <v>0</v>
      </c>
      <c r="AW28">
        <v>23.08</v>
      </c>
      <c r="AX28">
        <v>48.08</v>
      </c>
      <c r="AY28">
        <v>19.23</v>
      </c>
      <c r="AZ28">
        <v>26.92</v>
      </c>
      <c r="BA28">
        <v>0</v>
      </c>
      <c r="BB28">
        <v>20.190000000000001</v>
      </c>
      <c r="BC28">
        <v>0</v>
      </c>
      <c r="BD28">
        <v>28.85</v>
      </c>
      <c r="BE28">
        <v>28.85</v>
      </c>
      <c r="BF28">
        <v>31.73</v>
      </c>
      <c r="BG28">
        <v>48.08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7</v>
      </c>
    </row>
    <row r="29" spans="1:65">
      <c r="A29" t="s">
        <v>263</v>
      </c>
      <c r="G29" t="s">
        <v>71</v>
      </c>
      <c r="H29" s="74">
        <v>230.45999999999998</v>
      </c>
      <c r="I29" s="47">
        <v>0</v>
      </c>
      <c r="J29" s="47">
        <v>1.29</v>
      </c>
      <c r="K29" s="47">
        <v>111.62999999999998</v>
      </c>
      <c r="L29" s="47">
        <v>22.12</v>
      </c>
      <c r="M29" s="75">
        <v>0</v>
      </c>
      <c r="N29" s="74">
        <v>0</v>
      </c>
      <c r="O29" s="47">
        <v>365.4</v>
      </c>
      <c r="P29" s="47">
        <v>0</v>
      </c>
      <c r="Q29" s="47">
        <v>0</v>
      </c>
      <c r="R29" s="47">
        <v>0</v>
      </c>
      <c r="S29" s="75">
        <v>0</v>
      </c>
      <c r="W29">
        <v>0</v>
      </c>
      <c r="X29">
        <v>0</v>
      </c>
      <c r="Y29">
        <v>16.350000000000001</v>
      </c>
      <c r="Z29">
        <v>0</v>
      </c>
      <c r="AA29">
        <v>0.38</v>
      </c>
      <c r="AB29">
        <v>0</v>
      </c>
      <c r="AC29">
        <v>0</v>
      </c>
      <c r="AD29">
        <v>326.94</v>
      </c>
      <c r="AE29">
        <v>0</v>
      </c>
      <c r="AF29">
        <v>5.77</v>
      </c>
      <c r="AG29">
        <v>17.309999999999999</v>
      </c>
      <c r="AH29">
        <v>8.74</v>
      </c>
      <c r="AI29">
        <v>0</v>
      </c>
      <c r="AJ29">
        <v>38.46</v>
      </c>
      <c r="AK29">
        <v>0</v>
      </c>
      <c r="AL29">
        <v>0</v>
      </c>
      <c r="AM29">
        <v>0</v>
      </c>
      <c r="AN29">
        <v>32</v>
      </c>
      <c r="AO29">
        <v>0</v>
      </c>
      <c r="AP29">
        <v>0</v>
      </c>
      <c r="AQ29">
        <v>23.38</v>
      </c>
      <c r="AR29">
        <v>0</v>
      </c>
      <c r="AS29">
        <v>23.08</v>
      </c>
      <c r="AT29">
        <v>8.65</v>
      </c>
      <c r="AU29">
        <v>1.29</v>
      </c>
      <c r="AV29">
        <v>0</v>
      </c>
      <c r="AW29">
        <v>23.08</v>
      </c>
      <c r="AX29">
        <v>48.08</v>
      </c>
      <c r="AY29">
        <v>19.23</v>
      </c>
      <c r="AZ29">
        <v>26.92</v>
      </c>
      <c r="BA29">
        <v>0</v>
      </c>
      <c r="BB29">
        <v>20.190000000000001</v>
      </c>
      <c r="BC29">
        <v>0</v>
      </c>
      <c r="BD29">
        <v>30.77</v>
      </c>
      <c r="BE29">
        <v>28.85</v>
      </c>
      <c r="BF29">
        <v>31.73</v>
      </c>
      <c r="BG29">
        <v>48.08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7</v>
      </c>
    </row>
    <row r="30" spans="1:65">
      <c r="A30" t="s">
        <v>264</v>
      </c>
      <c r="G30" t="s">
        <v>72</v>
      </c>
      <c r="H30" s="74">
        <v>230.45999999999998</v>
      </c>
      <c r="I30" s="47">
        <v>0</v>
      </c>
      <c r="J30" s="47">
        <v>32.06</v>
      </c>
      <c r="K30" s="47">
        <v>111.62999999999998</v>
      </c>
      <c r="L30" s="47">
        <v>22.12</v>
      </c>
      <c r="M30" s="75">
        <v>0</v>
      </c>
      <c r="N30" s="74">
        <v>0</v>
      </c>
      <c r="O30" s="47">
        <v>365.4</v>
      </c>
      <c r="P30" s="47">
        <v>0</v>
      </c>
      <c r="Q30" s="47">
        <v>0</v>
      </c>
      <c r="R30" s="47">
        <v>0</v>
      </c>
      <c r="S30" s="75">
        <v>0</v>
      </c>
      <c r="W30">
        <v>0</v>
      </c>
      <c r="X30">
        <v>30.77</v>
      </c>
      <c r="Y30">
        <v>16.350000000000001</v>
      </c>
      <c r="Z30">
        <v>0</v>
      </c>
      <c r="AA30">
        <v>0.38</v>
      </c>
      <c r="AB30">
        <v>0</v>
      </c>
      <c r="AC30">
        <v>0</v>
      </c>
      <c r="AD30">
        <v>326.94</v>
      </c>
      <c r="AE30">
        <v>0</v>
      </c>
      <c r="AF30">
        <v>5.77</v>
      </c>
      <c r="AG30">
        <v>17.309999999999999</v>
      </c>
      <c r="AH30">
        <v>8.74</v>
      </c>
      <c r="AI30">
        <v>0</v>
      </c>
      <c r="AJ30">
        <v>38.46</v>
      </c>
      <c r="AK30">
        <v>0</v>
      </c>
      <c r="AL30">
        <v>0</v>
      </c>
      <c r="AM30">
        <v>0</v>
      </c>
      <c r="AN30">
        <v>32</v>
      </c>
      <c r="AO30">
        <v>0</v>
      </c>
      <c r="AP30">
        <v>0</v>
      </c>
      <c r="AQ30">
        <v>19.309999999999999</v>
      </c>
      <c r="AR30">
        <v>0</v>
      </c>
      <c r="AS30">
        <v>23.08</v>
      </c>
      <c r="AT30">
        <v>8.65</v>
      </c>
      <c r="AU30">
        <v>1.29</v>
      </c>
      <c r="AV30">
        <v>0</v>
      </c>
      <c r="AW30">
        <v>23.08</v>
      </c>
      <c r="AX30">
        <v>48.08</v>
      </c>
      <c r="AY30">
        <v>19.23</v>
      </c>
      <c r="AZ30">
        <v>26.92</v>
      </c>
      <c r="BA30">
        <v>0</v>
      </c>
      <c r="BB30">
        <v>20.190000000000001</v>
      </c>
      <c r="BC30">
        <v>0</v>
      </c>
      <c r="BD30">
        <v>30.77</v>
      </c>
      <c r="BE30">
        <v>28.85</v>
      </c>
      <c r="BF30">
        <v>31.73</v>
      </c>
      <c r="BG30">
        <v>48.08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7</v>
      </c>
    </row>
    <row r="31" spans="1:65">
      <c r="A31" t="s">
        <v>274</v>
      </c>
      <c r="G31" t="s">
        <v>73</v>
      </c>
      <c r="H31" s="74">
        <v>471.35</v>
      </c>
      <c r="I31" s="47">
        <v>0</v>
      </c>
      <c r="J31" s="47">
        <v>58.99</v>
      </c>
      <c r="K31" s="47">
        <v>161.54</v>
      </c>
      <c r="L31" s="47">
        <v>22.12</v>
      </c>
      <c r="M31" s="75">
        <v>0</v>
      </c>
      <c r="N31" s="74">
        <v>0</v>
      </c>
      <c r="O31" s="47">
        <v>211.55</v>
      </c>
      <c r="P31" s="47">
        <v>0</v>
      </c>
      <c r="Q31" s="47">
        <v>0</v>
      </c>
      <c r="R31" s="47">
        <v>0</v>
      </c>
      <c r="S31" s="75">
        <v>0</v>
      </c>
      <c r="W31">
        <v>0</v>
      </c>
      <c r="X31">
        <v>57.7</v>
      </c>
      <c r="Y31">
        <v>16.350000000000001</v>
      </c>
      <c r="Z31">
        <v>0</v>
      </c>
      <c r="AA31">
        <v>0.87</v>
      </c>
      <c r="AB31">
        <v>0</v>
      </c>
      <c r="AC31">
        <v>0</v>
      </c>
      <c r="AD31">
        <v>125.01</v>
      </c>
      <c r="AE31">
        <v>0</v>
      </c>
      <c r="AF31">
        <v>5.77</v>
      </c>
      <c r="AG31">
        <v>28.85</v>
      </c>
      <c r="AH31">
        <v>14.42</v>
      </c>
      <c r="AI31">
        <v>0</v>
      </c>
      <c r="AJ31">
        <v>38.46</v>
      </c>
      <c r="AK31">
        <v>0</v>
      </c>
      <c r="AL31">
        <v>0</v>
      </c>
      <c r="AM31">
        <v>0</v>
      </c>
      <c r="AN31">
        <v>32</v>
      </c>
      <c r="AO31">
        <v>5.77</v>
      </c>
      <c r="AP31">
        <v>90.39</v>
      </c>
      <c r="AQ31">
        <v>32</v>
      </c>
      <c r="AR31">
        <v>96.16</v>
      </c>
      <c r="AS31">
        <v>36.54</v>
      </c>
      <c r="AT31">
        <v>8.65</v>
      </c>
      <c r="AU31">
        <v>1.29</v>
      </c>
      <c r="AV31">
        <v>7.69</v>
      </c>
      <c r="AW31">
        <v>36.54</v>
      </c>
      <c r="AX31">
        <v>48.08</v>
      </c>
      <c r="AY31">
        <v>19.23</v>
      </c>
      <c r="AZ31">
        <v>26.92</v>
      </c>
      <c r="BA31">
        <v>30.77</v>
      </c>
      <c r="BB31">
        <v>20.190000000000001</v>
      </c>
      <c r="BC31">
        <v>9.6199999999999992</v>
      </c>
      <c r="BD31">
        <v>36.54</v>
      </c>
      <c r="BE31">
        <v>28.85</v>
      </c>
      <c r="BF31">
        <v>31.73</v>
      </c>
      <c r="BG31">
        <v>48.08</v>
      </c>
      <c r="BH31">
        <v>0</v>
      </c>
      <c r="BI31">
        <v>0</v>
      </c>
      <c r="BJ31">
        <v>48.08</v>
      </c>
      <c r="BK31">
        <v>0</v>
      </c>
      <c r="BL31">
        <v>0</v>
      </c>
      <c r="BM31">
        <v>7</v>
      </c>
    </row>
    <row r="32" spans="1:65">
      <c r="A32" t="s">
        <v>275</v>
      </c>
      <c r="G32" t="s">
        <v>74</v>
      </c>
      <c r="H32" s="74">
        <v>471.35</v>
      </c>
      <c r="I32" s="47">
        <v>0</v>
      </c>
      <c r="J32" s="47">
        <v>59.25</v>
      </c>
      <c r="K32" s="47">
        <v>161.54</v>
      </c>
      <c r="L32" s="47">
        <v>22.12</v>
      </c>
      <c r="M32" s="75">
        <v>0</v>
      </c>
      <c r="N32" s="74">
        <v>0</v>
      </c>
      <c r="O32" s="47">
        <v>211.55</v>
      </c>
      <c r="P32" s="47">
        <v>0</v>
      </c>
      <c r="Q32" s="47">
        <v>0</v>
      </c>
      <c r="R32" s="47">
        <v>0</v>
      </c>
      <c r="S32" s="75">
        <v>0</v>
      </c>
      <c r="W32">
        <v>0</v>
      </c>
      <c r="X32">
        <v>57.7</v>
      </c>
      <c r="Y32">
        <v>16.350000000000001</v>
      </c>
      <c r="Z32">
        <v>0</v>
      </c>
      <c r="AA32">
        <v>0.87</v>
      </c>
      <c r="AB32">
        <v>0</v>
      </c>
      <c r="AC32">
        <v>0</v>
      </c>
      <c r="AD32">
        <v>125.01</v>
      </c>
      <c r="AE32">
        <v>0</v>
      </c>
      <c r="AF32">
        <v>5.77</v>
      </c>
      <c r="AG32">
        <v>28.85</v>
      </c>
      <c r="AH32">
        <v>14.42</v>
      </c>
      <c r="AI32">
        <v>0</v>
      </c>
      <c r="AJ32">
        <v>38.46</v>
      </c>
      <c r="AK32">
        <v>0</v>
      </c>
      <c r="AL32">
        <v>0</v>
      </c>
      <c r="AM32">
        <v>0</v>
      </c>
      <c r="AN32">
        <v>32</v>
      </c>
      <c r="AO32">
        <v>5.77</v>
      </c>
      <c r="AP32">
        <v>90.39</v>
      </c>
      <c r="AQ32">
        <v>32</v>
      </c>
      <c r="AR32">
        <v>96.16</v>
      </c>
      <c r="AS32">
        <v>36.54</v>
      </c>
      <c r="AT32">
        <v>8.65</v>
      </c>
      <c r="AU32">
        <v>1.29</v>
      </c>
      <c r="AV32">
        <v>7.69</v>
      </c>
      <c r="AW32">
        <v>36.54</v>
      </c>
      <c r="AX32">
        <v>48.08</v>
      </c>
      <c r="AY32">
        <v>19.23</v>
      </c>
      <c r="AZ32">
        <v>26.92</v>
      </c>
      <c r="BA32">
        <v>30.77</v>
      </c>
      <c r="BB32">
        <v>20.190000000000001</v>
      </c>
      <c r="BC32">
        <v>9.6199999999999992</v>
      </c>
      <c r="BD32">
        <v>36.54</v>
      </c>
      <c r="BE32">
        <v>28.85</v>
      </c>
      <c r="BF32">
        <v>31.73</v>
      </c>
      <c r="BG32">
        <v>48.08</v>
      </c>
      <c r="BH32">
        <v>0</v>
      </c>
      <c r="BI32">
        <v>0</v>
      </c>
      <c r="BJ32">
        <v>48.08</v>
      </c>
      <c r="BK32">
        <v>0</v>
      </c>
      <c r="BL32">
        <v>0.26</v>
      </c>
      <c r="BM32">
        <v>7</v>
      </c>
    </row>
    <row r="33" spans="1:65">
      <c r="A33" t="s">
        <v>276</v>
      </c>
      <c r="G33" t="s">
        <v>75</v>
      </c>
      <c r="H33" s="74">
        <v>471.35</v>
      </c>
      <c r="I33" s="47">
        <v>0</v>
      </c>
      <c r="J33" s="47">
        <v>59.510000000000005</v>
      </c>
      <c r="K33" s="47">
        <v>161.54</v>
      </c>
      <c r="L33" s="47">
        <v>22.12</v>
      </c>
      <c r="M33" s="75">
        <v>0</v>
      </c>
      <c r="N33" s="74">
        <v>0</v>
      </c>
      <c r="O33" s="47">
        <v>211.55</v>
      </c>
      <c r="P33" s="47">
        <v>0</v>
      </c>
      <c r="Q33" s="47">
        <v>0</v>
      </c>
      <c r="R33" s="47">
        <v>0</v>
      </c>
      <c r="S33" s="75">
        <v>0</v>
      </c>
      <c r="W33">
        <v>0</v>
      </c>
      <c r="X33">
        <v>57.7</v>
      </c>
      <c r="Y33">
        <v>16.350000000000001</v>
      </c>
      <c r="Z33">
        <v>0</v>
      </c>
      <c r="AA33">
        <v>0.87</v>
      </c>
      <c r="AB33">
        <v>0</v>
      </c>
      <c r="AC33">
        <v>0</v>
      </c>
      <c r="AD33">
        <v>125.01</v>
      </c>
      <c r="AE33">
        <v>0</v>
      </c>
      <c r="AF33">
        <v>5.77</v>
      </c>
      <c r="AG33">
        <v>28.85</v>
      </c>
      <c r="AH33">
        <v>14.42</v>
      </c>
      <c r="AI33">
        <v>0</v>
      </c>
      <c r="AJ33">
        <v>38.46</v>
      </c>
      <c r="AK33">
        <v>0</v>
      </c>
      <c r="AL33">
        <v>0</v>
      </c>
      <c r="AM33">
        <v>0</v>
      </c>
      <c r="AN33">
        <v>32</v>
      </c>
      <c r="AO33">
        <v>5.77</v>
      </c>
      <c r="AP33">
        <v>90.39</v>
      </c>
      <c r="AQ33">
        <v>32</v>
      </c>
      <c r="AR33">
        <v>96.16</v>
      </c>
      <c r="AS33">
        <v>36.54</v>
      </c>
      <c r="AT33">
        <v>8.65</v>
      </c>
      <c r="AU33">
        <v>1.29</v>
      </c>
      <c r="AV33">
        <v>7.69</v>
      </c>
      <c r="AW33">
        <v>36.54</v>
      </c>
      <c r="AX33">
        <v>48.08</v>
      </c>
      <c r="AY33">
        <v>19.23</v>
      </c>
      <c r="AZ33">
        <v>26.92</v>
      </c>
      <c r="BA33">
        <v>30.77</v>
      </c>
      <c r="BB33">
        <v>20.190000000000001</v>
      </c>
      <c r="BC33">
        <v>9.6199999999999992</v>
      </c>
      <c r="BD33">
        <v>36.54</v>
      </c>
      <c r="BE33">
        <v>28.85</v>
      </c>
      <c r="BF33">
        <v>31.73</v>
      </c>
      <c r="BG33">
        <v>48.08</v>
      </c>
      <c r="BH33">
        <v>0</v>
      </c>
      <c r="BI33">
        <v>0</v>
      </c>
      <c r="BJ33">
        <v>48.08</v>
      </c>
      <c r="BK33">
        <v>0</v>
      </c>
      <c r="BL33">
        <v>0.52</v>
      </c>
      <c r="BM33">
        <v>7</v>
      </c>
    </row>
    <row r="34" spans="1:65">
      <c r="A34" t="s">
        <v>277</v>
      </c>
      <c r="G34" t="s">
        <v>76</v>
      </c>
      <c r="H34" s="74">
        <v>471.35</v>
      </c>
      <c r="I34" s="47">
        <v>0</v>
      </c>
      <c r="J34" s="47">
        <v>61.33</v>
      </c>
      <c r="K34" s="47">
        <v>161.54</v>
      </c>
      <c r="L34" s="47">
        <v>22.12</v>
      </c>
      <c r="M34" s="75">
        <v>0</v>
      </c>
      <c r="N34" s="74">
        <v>0</v>
      </c>
      <c r="O34" s="47">
        <v>211.55</v>
      </c>
      <c r="P34" s="47">
        <v>0</v>
      </c>
      <c r="Q34" s="47">
        <v>0</v>
      </c>
      <c r="R34" s="47">
        <v>0</v>
      </c>
      <c r="S34" s="75">
        <v>0</v>
      </c>
      <c r="W34">
        <v>0.02</v>
      </c>
      <c r="X34">
        <v>57.7</v>
      </c>
      <c r="Y34">
        <v>16.350000000000001</v>
      </c>
      <c r="Z34">
        <v>0</v>
      </c>
      <c r="AA34">
        <v>0.87</v>
      </c>
      <c r="AB34">
        <v>0</v>
      </c>
      <c r="AC34">
        <v>0</v>
      </c>
      <c r="AD34">
        <v>125.01</v>
      </c>
      <c r="AE34">
        <v>0.02</v>
      </c>
      <c r="AF34">
        <v>5.77</v>
      </c>
      <c r="AG34">
        <v>28.85</v>
      </c>
      <c r="AH34">
        <v>14.42</v>
      </c>
      <c r="AI34">
        <v>0</v>
      </c>
      <c r="AJ34">
        <v>38.46</v>
      </c>
      <c r="AK34">
        <v>0</v>
      </c>
      <c r="AL34">
        <v>0.01</v>
      </c>
      <c r="AM34">
        <v>0</v>
      </c>
      <c r="AN34">
        <v>32</v>
      </c>
      <c r="AO34">
        <v>5.77</v>
      </c>
      <c r="AP34">
        <v>90.39</v>
      </c>
      <c r="AQ34">
        <v>32</v>
      </c>
      <c r="AR34">
        <v>96.16</v>
      </c>
      <c r="AS34">
        <v>36.54</v>
      </c>
      <c r="AT34">
        <v>8.65</v>
      </c>
      <c r="AU34">
        <v>1.29</v>
      </c>
      <c r="AV34">
        <v>7.69</v>
      </c>
      <c r="AW34">
        <v>36.54</v>
      </c>
      <c r="AX34">
        <v>48.08</v>
      </c>
      <c r="AY34">
        <v>19.23</v>
      </c>
      <c r="AZ34">
        <v>26.92</v>
      </c>
      <c r="BA34">
        <v>30.77</v>
      </c>
      <c r="BB34">
        <v>20.190000000000001</v>
      </c>
      <c r="BC34">
        <v>9.6199999999999992</v>
      </c>
      <c r="BD34">
        <v>36.54</v>
      </c>
      <c r="BE34">
        <v>28.85</v>
      </c>
      <c r="BF34">
        <v>31.73</v>
      </c>
      <c r="BG34">
        <v>48.08</v>
      </c>
      <c r="BH34">
        <v>0</v>
      </c>
      <c r="BI34">
        <v>0</v>
      </c>
      <c r="BJ34">
        <v>48.08</v>
      </c>
      <c r="BK34">
        <v>0</v>
      </c>
      <c r="BL34">
        <v>2.34</v>
      </c>
      <c r="BM34">
        <v>7</v>
      </c>
    </row>
    <row r="35" spans="1:65">
      <c r="A35" t="s">
        <v>279</v>
      </c>
      <c r="G35" t="s">
        <v>77</v>
      </c>
      <c r="H35" s="74">
        <v>471.35</v>
      </c>
      <c r="I35" s="47">
        <v>0</v>
      </c>
      <c r="J35" s="47">
        <v>86.66</v>
      </c>
      <c r="K35" s="47">
        <v>174.04000000000002</v>
      </c>
      <c r="L35" s="47">
        <v>22.12</v>
      </c>
      <c r="M35" s="75">
        <v>0</v>
      </c>
      <c r="N35" s="74">
        <v>0</v>
      </c>
      <c r="O35" s="47">
        <v>86.539999999999992</v>
      </c>
      <c r="P35" s="47">
        <v>0</v>
      </c>
      <c r="Q35" s="47">
        <v>0</v>
      </c>
      <c r="R35" s="47">
        <v>0</v>
      </c>
      <c r="S35" s="75">
        <v>0</v>
      </c>
      <c r="W35">
        <v>0.09</v>
      </c>
      <c r="X35">
        <v>78.849999999999994</v>
      </c>
      <c r="Y35">
        <v>16.350000000000001</v>
      </c>
      <c r="Z35">
        <v>0</v>
      </c>
      <c r="AA35">
        <v>0.87</v>
      </c>
      <c r="AB35">
        <v>0</v>
      </c>
      <c r="AC35">
        <v>0</v>
      </c>
      <c r="AD35">
        <v>0</v>
      </c>
      <c r="AE35">
        <v>0.06</v>
      </c>
      <c r="AF35">
        <v>5.77</v>
      </c>
      <c r="AG35">
        <v>28.85</v>
      </c>
      <c r="AH35">
        <v>14.42</v>
      </c>
      <c r="AI35">
        <v>0</v>
      </c>
      <c r="AJ35">
        <v>38.46</v>
      </c>
      <c r="AK35">
        <v>0</v>
      </c>
      <c r="AL35">
        <v>0.05</v>
      </c>
      <c r="AM35">
        <v>0</v>
      </c>
      <c r="AN35">
        <v>32</v>
      </c>
      <c r="AO35">
        <v>5.77</v>
      </c>
      <c r="AP35">
        <v>90.39</v>
      </c>
      <c r="AQ35">
        <v>32</v>
      </c>
      <c r="AR35">
        <v>96.16</v>
      </c>
      <c r="AS35">
        <v>36.54</v>
      </c>
      <c r="AT35">
        <v>14.42</v>
      </c>
      <c r="AU35">
        <v>1.29</v>
      </c>
      <c r="AV35">
        <v>7.69</v>
      </c>
      <c r="AW35">
        <v>36.54</v>
      </c>
      <c r="AX35">
        <v>48.08</v>
      </c>
      <c r="AY35">
        <v>19.23</v>
      </c>
      <c r="AZ35">
        <v>26.92</v>
      </c>
      <c r="BA35">
        <v>30.77</v>
      </c>
      <c r="BB35">
        <v>20.190000000000001</v>
      </c>
      <c r="BC35">
        <v>9.6199999999999992</v>
      </c>
      <c r="BD35">
        <v>43.27</v>
      </c>
      <c r="BE35">
        <v>28.85</v>
      </c>
      <c r="BF35">
        <v>31.73</v>
      </c>
      <c r="BG35">
        <v>48.08</v>
      </c>
      <c r="BH35">
        <v>0</v>
      </c>
      <c r="BI35">
        <v>0</v>
      </c>
      <c r="BJ35">
        <v>48.08</v>
      </c>
      <c r="BK35">
        <v>0</v>
      </c>
      <c r="BL35">
        <v>6.52</v>
      </c>
      <c r="BM35">
        <v>7</v>
      </c>
    </row>
    <row r="36" spans="1:65">
      <c r="A36" t="s">
        <v>309</v>
      </c>
      <c r="G36" t="s">
        <v>78</v>
      </c>
      <c r="H36" s="74">
        <v>471.35</v>
      </c>
      <c r="I36" s="47">
        <v>0</v>
      </c>
      <c r="J36" s="47">
        <v>103.98</v>
      </c>
      <c r="K36" s="47">
        <v>174.04000000000002</v>
      </c>
      <c r="L36" s="47">
        <v>22.12</v>
      </c>
      <c r="M36" s="75">
        <v>0</v>
      </c>
      <c r="N36" s="74">
        <v>0</v>
      </c>
      <c r="O36" s="47">
        <v>86.539999999999992</v>
      </c>
      <c r="P36" s="47">
        <v>0</v>
      </c>
      <c r="Q36" s="47">
        <v>0</v>
      </c>
      <c r="R36" s="47">
        <v>0</v>
      </c>
      <c r="S36" s="75">
        <v>0</v>
      </c>
      <c r="W36">
        <v>0.09</v>
      </c>
      <c r="X36">
        <v>88.47</v>
      </c>
      <c r="Y36">
        <v>16.350000000000001</v>
      </c>
      <c r="Z36">
        <v>0</v>
      </c>
      <c r="AA36">
        <v>0.87</v>
      </c>
      <c r="AB36">
        <v>0</v>
      </c>
      <c r="AC36">
        <v>0</v>
      </c>
      <c r="AD36">
        <v>0</v>
      </c>
      <c r="AE36">
        <v>0.06</v>
      </c>
      <c r="AF36">
        <v>5.77</v>
      </c>
      <c r="AG36">
        <v>28.85</v>
      </c>
      <c r="AH36">
        <v>14.42</v>
      </c>
      <c r="AI36">
        <v>0</v>
      </c>
      <c r="AJ36">
        <v>38.46</v>
      </c>
      <c r="AK36">
        <v>0</v>
      </c>
      <c r="AL36">
        <v>0.05</v>
      </c>
      <c r="AM36">
        <v>0</v>
      </c>
      <c r="AN36">
        <v>32</v>
      </c>
      <c r="AO36">
        <v>5.77</v>
      </c>
      <c r="AP36">
        <v>90.39</v>
      </c>
      <c r="AQ36">
        <v>32</v>
      </c>
      <c r="AR36">
        <v>96.16</v>
      </c>
      <c r="AS36">
        <v>36.54</v>
      </c>
      <c r="AT36">
        <v>14.42</v>
      </c>
      <c r="AU36">
        <v>1.29</v>
      </c>
      <c r="AV36">
        <v>7.69</v>
      </c>
      <c r="AW36">
        <v>36.54</v>
      </c>
      <c r="AX36">
        <v>48.08</v>
      </c>
      <c r="AY36">
        <v>19.23</v>
      </c>
      <c r="AZ36">
        <v>26.92</v>
      </c>
      <c r="BA36">
        <v>30.77</v>
      </c>
      <c r="BB36">
        <v>20.190000000000001</v>
      </c>
      <c r="BC36">
        <v>9.6199999999999992</v>
      </c>
      <c r="BD36">
        <v>43.27</v>
      </c>
      <c r="BE36">
        <v>28.85</v>
      </c>
      <c r="BF36">
        <v>31.73</v>
      </c>
      <c r="BG36">
        <v>48.08</v>
      </c>
      <c r="BH36">
        <v>0</v>
      </c>
      <c r="BI36">
        <v>0</v>
      </c>
      <c r="BJ36">
        <v>48.08</v>
      </c>
      <c r="BK36">
        <v>0</v>
      </c>
      <c r="BL36">
        <v>14.22</v>
      </c>
      <c r="BM36">
        <v>7</v>
      </c>
    </row>
    <row r="37" spans="1:65">
      <c r="A37" t="s">
        <v>310</v>
      </c>
      <c r="G37" t="s">
        <v>79</v>
      </c>
      <c r="H37" s="74">
        <v>475.96000000000004</v>
      </c>
      <c r="I37" s="47">
        <v>0</v>
      </c>
      <c r="J37" s="47">
        <v>93.12</v>
      </c>
      <c r="K37" s="47">
        <v>174.04000000000002</v>
      </c>
      <c r="L37" s="47">
        <v>22.12</v>
      </c>
      <c r="M37" s="75">
        <v>0</v>
      </c>
      <c r="N37" s="74">
        <v>0</v>
      </c>
      <c r="O37" s="47">
        <v>86.539999999999992</v>
      </c>
      <c r="P37" s="47">
        <v>0</v>
      </c>
      <c r="Q37" s="47">
        <v>0</v>
      </c>
      <c r="R37" s="47">
        <v>0</v>
      </c>
      <c r="S37" s="75">
        <v>0</v>
      </c>
      <c r="W37">
        <v>0.12</v>
      </c>
      <c r="X37">
        <v>69.239999999999995</v>
      </c>
      <c r="Y37">
        <v>16.350000000000001</v>
      </c>
      <c r="Z37">
        <v>0</v>
      </c>
      <c r="AA37">
        <v>0.87</v>
      </c>
      <c r="AB37">
        <v>0</v>
      </c>
      <c r="AC37">
        <v>0</v>
      </c>
      <c r="AD37">
        <v>0</v>
      </c>
      <c r="AE37">
        <v>0.09</v>
      </c>
      <c r="AF37">
        <v>5.77</v>
      </c>
      <c r="AG37">
        <v>28.85</v>
      </c>
      <c r="AH37">
        <v>14.42</v>
      </c>
      <c r="AI37">
        <v>0</v>
      </c>
      <c r="AJ37">
        <v>38.46</v>
      </c>
      <c r="AK37">
        <v>0</v>
      </c>
      <c r="AL37">
        <v>0.06</v>
      </c>
      <c r="AM37">
        <v>0</v>
      </c>
      <c r="AN37">
        <v>32</v>
      </c>
      <c r="AO37">
        <v>5.77</v>
      </c>
      <c r="AP37">
        <v>90.39</v>
      </c>
      <c r="AQ37">
        <v>32</v>
      </c>
      <c r="AR37">
        <v>96.16</v>
      </c>
      <c r="AS37">
        <v>36.54</v>
      </c>
      <c r="AT37">
        <v>14.42</v>
      </c>
      <c r="AU37">
        <v>1.29</v>
      </c>
      <c r="AV37">
        <v>7.69</v>
      </c>
      <c r="AW37">
        <v>36.54</v>
      </c>
      <c r="AX37">
        <v>48.08</v>
      </c>
      <c r="AY37">
        <v>19.23</v>
      </c>
      <c r="AZ37">
        <v>26.92</v>
      </c>
      <c r="BA37">
        <v>30.77</v>
      </c>
      <c r="BB37">
        <v>20.190000000000001</v>
      </c>
      <c r="BC37">
        <v>9.6199999999999992</v>
      </c>
      <c r="BD37">
        <v>43.27</v>
      </c>
      <c r="BE37">
        <v>28.85</v>
      </c>
      <c r="BF37">
        <v>31.73</v>
      </c>
      <c r="BG37">
        <v>48.08</v>
      </c>
      <c r="BH37">
        <v>0</v>
      </c>
      <c r="BI37">
        <v>0</v>
      </c>
      <c r="BJ37">
        <v>48.08</v>
      </c>
      <c r="BK37">
        <v>0</v>
      </c>
      <c r="BL37">
        <v>22.59</v>
      </c>
      <c r="BM37">
        <v>11.61</v>
      </c>
    </row>
    <row r="38" spans="1:65">
      <c r="A38" t="s">
        <v>311</v>
      </c>
      <c r="G38" t="s">
        <v>80</v>
      </c>
      <c r="H38" s="74">
        <v>475.56</v>
      </c>
      <c r="I38" s="47">
        <v>0</v>
      </c>
      <c r="J38" s="47">
        <v>112.08</v>
      </c>
      <c r="K38" s="47">
        <v>174.04000000000002</v>
      </c>
      <c r="L38" s="47">
        <v>22.12</v>
      </c>
      <c r="M38" s="75">
        <v>0</v>
      </c>
      <c r="N38" s="74">
        <v>0</v>
      </c>
      <c r="O38" s="47">
        <v>86.539999999999992</v>
      </c>
      <c r="P38" s="47">
        <v>0</v>
      </c>
      <c r="Q38" s="47">
        <v>0</v>
      </c>
      <c r="R38" s="47">
        <v>0</v>
      </c>
      <c r="S38" s="75">
        <v>0</v>
      </c>
      <c r="W38">
        <v>0.19</v>
      </c>
      <c r="X38">
        <v>78.849999999999994</v>
      </c>
      <c r="Y38">
        <v>16.350000000000001</v>
      </c>
      <c r="Z38">
        <v>0</v>
      </c>
      <c r="AA38">
        <v>0.87</v>
      </c>
      <c r="AB38">
        <v>0</v>
      </c>
      <c r="AC38">
        <v>0</v>
      </c>
      <c r="AD38">
        <v>0</v>
      </c>
      <c r="AE38">
        <v>0.14000000000000001</v>
      </c>
      <c r="AF38">
        <v>5.77</v>
      </c>
      <c r="AG38">
        <v>28.85</v>
      </c>
      <c r="AH38">
        <v>14.42</v>
      </c>
      <c r="AI38">
        <v>0</v>
      </c>
      <c r="AJ38">
        <v>38.46</v>
      </c>
      <c r="AK38">
        <v>0</v>
      </c>
      <c r="AL38">
        <v>0.1</v>
      </c>
      <c r="AM38">
        <v>0</v>
      </c>
      <c r="AN38">
        <v>32</v>
      </c>
      <c r="AO38">
        <v>5.77</v>
      </c>
      <c r="AP38">
        <v>90.39</v>
      </c>
      <c r="AQ38">
        <v>32</v>
      </c>
      <c r="AR38">
        <v>96.16</v>
      </c>
      <c r="AS38">
        <v>36.54</v>
      </c>
      <c r="AT38">
        <v>14.42</v>
      </c>
      <c r="AU38">
        <v>1.29</v>
      </c>
      <c r="AV38">
        <v>7.69</v>
      </c>
      <c r="AW38">
        <v>36.54</v>
      </c>
      <c r="AX38">
        <v>48.08</v>
      </c>
      <c r="AY38">
        <v>19.23</v>
      </c>
      <c r="AZ38">
        <v>26.92</v>
      </c>
      <c r="BA38">
        <v>30.77</v>
      </c>
      <c r="BB38">
        <v>20.190000000000001</v>
      </c>
      <c r="BC38">
        <v>9.6199999999999992</v>
      </c>
      <c r="BD38">
        <v>43.27</v>
      </c>
      <c r="BE38">
        <v>28.85</v>
      </c>
      <c r="BF38">
        <v>31.73</v>
      </c>
      <c r="BG38">
        <v>48.08</v>
      </c>
      <c r="BH38">
        <v>0</v>
      </c>
      <c r="BI38">
        <v>0</v>
      </c>
      <c r="BJ38">
        <v>48.08</v>
      </c>
      <c r="BK38">
        <v>0</v>
      </c>
      <c r="BL38">
        <v>31.94</v>
      </c>
      <c r="BM38">
        <v>11.21</v>
      </c>
    </row>
    <row r="39" spans="1:65">
      <c r="A39" t="s">
        <v>312</v>
      </c>
      <c r="G39" t="s">
        <v>81</v>
      </c>
      <c r="H39" s="74">
        <v>475.35</v>
      </c>
      <c r="I39" s="47">
        <v>0</v>
      </c>
      <c r="J39" s="47">
        <v>157.31</v>
      </c>
      <c r="K39" s="47">
        <v>226.92</v>
      </c>
      <c r="L39" s="47">
        <v>25.970000000000002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W39">
        <v>0.26</v>
      </c>
      <c r="X39">
        <v>112.51</v>
      </c>
      <c r="Y39">
        <v>16.350000000000001</v>
      </c>
      <c r="Z39">
        <v>14.42</v>
      </c>
      <c r="AA39">
        <v>0.87</v>
      </c>
      <c r="AB39">
        <v>28.85</v>
      </c>
      <c r="AC39">
        <v>38.46</v>
      </c>
      <c r="AD39">
        <v>0</v>
      </c>
      <c r="AE39">
        <v>0.19</v>
      </c>
      <c r="AF39">
        <v>5.77</v>
      </c>
      <c r="AG39">
        <v>0</v>
      </c>
      <c r="AH39">
        <v>0</v>
      </c>
      <c r="AI39">
        <v>3.85</v>
      </c>
      <c r="AJ39">
        <v>0</v>
      </c>
      <c r="AK39">
        <v>0</v>
      </c>
      <c r="AL39">
        <v>0.13</v>
      </c>
      <c r="AM39">
        <v>14.42</v>
      </c>
      <c r="AN39">
        <v>32</v>
      </c>
      <c r="AO39">
        <v>5.77</v>
      </c>
      <c r="AP39">
        <v>90.39</v>
      </c>
      <c r="AQ39">
        <v>32</v>
      </c>
      <c r="AR39">
        <v>96.16</v>
      </c>
      <c r="AS39">
        <v>36.54</v>
      </c>
      <c r="AT39">
        <v>14.42</v>
      </c>
      <c r="AU39">
        <v>1.29</v>
      </c>
      <c r="AV39">
        <v>7.69</v>
      </c>
      <c r="AW39">
        <v>36.54</v>
      </c>
      <c r="AX39">
        <v>48.08</v>
      </c>
      <c r="AY39">
        <v>19.23</v>
      </c>
      <c r="AZ39">
        <v>26.92</v>
      </c>
      <c r="BA39">
        <v>30.77</v>
      </c>
      <c r="BB39">
        <v>20.190000000000001</v>
      </c>
      <c r="BC39">
        <v>9.6199999999999992</v>
      </c>
      <c r="BD39">
        <v>43.27</v>
      </c>
      <c r="BE39">
        <v>28.85</v>
      </c>
      <c r="BF39">
        <v>31.73</v>
      </c>
      <c r="BG39">
        <v>48.08</v>
      </c>
      <c r="BH39">
        <v>0</v>
      </c>
      <c r="BI39">
        <v>0</v>
      </c>
      <c r="BJ39">
        <v>0</v>
      </c>
      <c r="BK39">
        <v>0</v>
      </c>
      <c r="BL39">
        <v>43.51</v>
      </c>
      <c r="BM39">
        <v>11</v>
      </c>
    </row>
    <row r="40" spans="1:65">
      <c r="A40" t="s">
        <v>329</v>
      </c>
      <c r="G40" t="s">
        <v>82</v>
      </c>
      <c r="H40" s="74">
        <v>474.95000000000005</v>
      </c>
      <c r="I40" s="47">
        <v>0</v>
      </c>
      <c r="J40" s="47">
        <v>167.37</v>
      </c>
      <c r="K40" s="47">
        <v>226.92</v>
      </c>
      <c r="L40" s="47">
        <v>25.970000000000002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W40">
        <v>0.35</v>
      </c>
      <c r="X40">
        <v>112.51</v>
      </c>
      <c r="Y40">
        <v>16.350000000000001</v>
      </c>
      <c r="Z40">
        <v>14.42</v>
      </c>
      <c r="AA40">
        <v>0.87</v>
      </c>
      <c r="AB40">
        <v>28.85</v>
      </c>
      <c r="AC40">
        <v>38.46</v>
      </c>
      <c r="AD40">
        <v>0</v>
      </c>
      <c r="AE40">
        <v>0.23</v>
      </c>
      <c r="AF40">
        <v>5.77</v>
      </c>
      <c r="AG40">
        <v>0</v>
      </c>
      <c r="AH40">
        <v>0</v>
      </c>
      <c r="AI40">
        <v>3.85</v>
      </c>
      <c r="AJ40">
        <v>0</v>
      </c>
      <c r="AK40">
        <v>0</v>
      </c>
      <c r="AL40">
        <v>0.15</v>
      </c>
      <c r="AM40">
        <v>14.42</v>
      </c>
      <c r="AN40">
        <v>32</v>
      </c>
      <c r="AO40">
        <v>5.77</v>
      </c>
      <c r="AP40">
        <v>90.39</v>
      </c>
      <c r="AQ40">
        <v>32</v>
      </c>
      <c r="AR40">
        <v>96.16</v>
      </c>
      <c r="AS40">
        <v>36.54</v>
      </c>
      <c r="AT40">
        <v>14.42</v>
      </c>
      <c r="AU40">
        <v>1.29</v>
      </c>
      <c r="AV40">
        <v>7.69</v>
      </c>
      <c r="AW40">
        <v>36.54</v>
      </c>
      <c r="AX40">
        <v>48.08</v>
      </c>
      <c r="AY40">
        <v>19.23</v>
      </c>
      <c r="AZ40">
        <v>26.92</v>
      </c>
      <c r="BA40">
        <v>30.77</v>
      </c>
      <c r="BB40">
        <v>20.190000000000001</v>
      </c>
      <c r="BC40">
        <v>9.6199999999999992</v>
      </c>
      <c r="BD40">
        <v>43.27</v>
      </c>
      <c r="BE40">
        <v>28.85</v>
      </c>
      <c r="BF40">
        <v>31.73</v>
      </c>
      <c r="BG40">
        <v>48.08</v>
      </c>
      <c r="BH40">
        <v>0</v>
      </c>
      <c r="BI40">
        <v>0</v>
      </c>
      <c r="BJ40">
        <v>0</v>
      </c>
      <c r="BK40">
        <v>0</v>
      </c>
      <c r="BL40">
        <v>53.57</v>
      </c>
      <c r="BM40">
        <v>10.6</v>
      </c>
    </row>
    <row r="41" spans="1:65">
      <c r="A41" t="s">
        <v>330</v>
      </c>
      <c r="G41" t="s">
        <v>83</v>
      </c>
      <c r="H41" s="74">
        <v>474.55</v>
      </c>
      <c r="I41" s="47">
        <v>0</v>
      </c>
      <c r="J41" s="47">
        <v>176.25</v>
      </c>
      <c r="K41" s="47">
        <v>226.92</v>
      </c>
      <c r="L41" s="47">
        <v>25.970000000000002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W41">
        <v>0.4</v>
      </c>
      <c r="X41">
        <v>112.51</v>
      </c>
      <c r="Y41">
        <v>16.350000000000001</v>
      </c>
      <c r="Z41">
        <v>14.42</v>
      </c>
      <c r="AA41">
        <v>0.87</v>
      </c>
      <c r="AB41">
        <v>28.85</v>
      </c>
      <c r="AC41">
        <v>38.46</v>
      </c>
      <c r="AD41">
        <v>0</v>
      </c>
      <c r="AE41">
        <v>0.27</v>
      </c>
      <c r="AF41">
        <v>5.77</v>
      </c>
      <c r="AG41">
        <v>0</v>
      </c>
      <c r="AH41">
        <v>0</v>
      </c>
      <c r="AI41">
        <v>3.85</v>
      </c>
      <c r="AJ41">
        <v>0</v>
      </c>
      <c r="AK41">
        <v>0</v>
      </c>
      <c r="AL41">
        <v>0.18</v>
      </c>
      <c r="AM41">
        <v>14.42</v>
      </c>
      <c r="AN41">
        <v>32</v>
      </c>
      <c r="AO41">
        <v>5.77</v>
      </c>
      <c r="AP41">
        <v>90.39</v>
      </c>
      <c r="AQ41">
        <v>23.38</v>
      </c>
      <c r="AR41">
        <v>96.16</v>
      </c>
      <c r="AS41">
        <v>36.54</v>
      </c>
      <c r="AT41">
        <v>14.42</v>
      </c>
      <c r="AU41">
        <v>1.29</v>
      </c>
      <c r="AV41">
        <v>7.69</v>
      </c>
      <c r="AW41">
        <v>36.54</v>
      </c>
      <c r="AX41">
        <v>48.08</v>
      </c>
      <c r="AY41">
        <v>19.23</v>
      </c>
      <c r="AZ41">
        <v>26.92</v>
      </c>
      <c r="BA41">
        <v>30.77</v>
      </c>
      <c r="BB41">
        <v>20.190000000000001</v>
      </c>
      <c r="BC41">
        <v>9.6199999999999992</v>
      </c>
      <c r="BD41">
        <v>43.27</v>
      </c>
      <c r="BE41">
        <v>28.85</v>
      </c>
      <c r="BF41">
        <v>31.73</v>
      </c>
      <c r="BG41">
        <v>48.08</v>
      </c>
      <c r="BH41">
        <v>0</v>
      </c>
      <c r="BI41">
        <v>0</v>
      </c>
      <c r="BJ41">
        <v>0</v>
      </c>
      <c r="BK41">
        <v>0</v>
      </c>
      <c r="BL41">
        <v>62.45</v>
      </c>
      <c r="BM41">
        <v>10.199999999999999</v>
      </c>
    </row>
    <row r="42" spans="1:65">
      <c r="A42" t="s">
        <v>331</v>
      </c>
      <c r="G42" t="s">
        <v>84</v>
      </c>
      <c r="H42" s="74">
        <v>474.15000000000003</v>
      </c>
      <c r="I42" s="47">
        <v>0</v>
      </c>
      <c r="J42" s="47">
        <v>184.05</v>
      </c>
      <c r="K42" s="47">
        <v>226.92</v>
      </c>
      <c r="L42" s="47">
        <v>25.970000000000002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W42">
        <v>0.45</v>
      </c>
      <c r="X42">
        <v>112.51</v>
      </c>
      <c r="Y42">
        <v>16.350000000000001</v>
      </c>
      <c r="Z42">
        <v>14.42</v>
      </c>
      <c r="AA42">
        <v>0.87</v>
      </c>
      <c r="AB42">
        <v>28.85</v>
      </c>
      <c r="AC42">
        <v>38.46</v>
      </c>
      <c r="AD42">
        <v>0</v>
      </c>
      <c r="AE42">
        <v>0.3</v>
      </c>
      <c r="AF42">
        <v>5.77</v>
      </c>
      <c r="AG42">
        <v>0</v>
      </c>
      <c r="AH42">
        <v>0</v>
      </c>
      <c r="AI42">
        <v>3.85</v>
      </c>
      <c r="AJ42">
        <v>0</v>
      </c>
      <c r="AK42">
        <v>0</v>
      </c>
      <c r="AL42">
        <v>0.2</v>
      </c>
      <c r="AM42">
        <v>14.42</v>
      </c>
      <c r="AN42">
        <v>32</v>
      </c>
      <c r="AO42">
        <v>5.77</v>
      </c>
      <c r="AP42">
        <v>90.39</v>
      </c>
      <c r="AQ42">
        <v>23.38</v>
      </c>
      <c r="AR42">
        <v>96.16</v>
      </c>
      <c r="AS42">
        <v>36.54</v>
      </c>
      <c r="AT42">
        <v>14.42</v>
      </c>
      <c r="AU42">
        <v>1.29</v>
      </c>
      <c r="AV42">
        <v>7.69</v>
      </c>
      <c r="AW42">
        <v>36.54</v>
      </c>
      <c r="AX42">
        <v>48.08</v>
      </c>
      <c r="AY42">
        <v>19.23</v>
      </c>
      <c r="AZ42">
        <v>26.92</v>
      </c>
      <c r="BA42">
        <v>30.77</v>
      </c>
      <c r="BB42">
        <v>20.190000000000001</v>
      </c>
      <c r="BC42">
        <v>9.6199999999999992</v>
      </c>
      <c r="BD42">
        <v>43.27</v>
      </c>
      <c r="BE42">
        <v>28.85</v>
      </c>
      <c r="BF42">
        <v>31.73</v>
      </c>
      <c r="BG42">
        <v>48.08</v>
      </c>
      <c r="BH42">
        <v>0</v>
      </c>
      <c r="BI42">
        <v>0</v>
      </c>
      <c r="BJ42">
        <v>0</v>
      </c>
      <c r="BK42">
        <v>0</v>
      </c>
      <c r="BL42">
        <v>70.25</v>
      </c>
      <c r="BM42">
        <v>9.8000000000000007</v>
      </c>
    </row>
    <row r="43" spans="1:65">
      <c r="A43" t="s">
        <v>337</v>
      </c>
      <c r="G43" t="s">
        <v>85</v>
      </c>
      <c r="H43" s="74">
        <v>233.35</v>
      </c>
      <c r="I43" s="47">
        <v>0</v>
      </c>
      <c r="J43" s="47">
        <v>79.210000000000008</v>
      </c>
      <c r="K43" s="47">
        <v>216.16</v>
      </c>
      <c r="L43" s="47">
        <v>26.93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W43">
        <v>0.47</v>
      </c>
      <c r="X43">
        <v>0</v>
      </c>
      <c r="Y43">
        <v>16.350000000000001</v>
      </c>
      <c r="Z43">
        <v>0</v>
      </c>
      <c r="AA43">
        <v>0.87</v>
      </c>
      <c r="AB43">
        <v>0</v>
      </c>
      <c r="AC43">
        <v>38.46</v>
      </c>
      <c r="AD43">
        <v>0</v>
      </c>
      <c r="AE43">
        <v>0.37</v>
      </c>
      <c r="AF43">
        <v>5.77</v>
      </c>
      <c r="AG43">
        <v>28.85</v>
      </c>
      <c r="AH43">
        <v>7.88</v>
      </c>
      <c r="AI43">
        <v>4.8099999999999996</v>
      </c>
      <c r="AJ43">
        <v>0</v>
      </c>
      <c r="AK43">
        <v>6.55</v>
      </c>
      <c r="AL43">
        <v>0.21</v>
      </c>
      <c r="AM43">
        <v>3.65</v>
      </c>
      <c r="AN43">
        <v>32</v>
      </c>
      <c r="AO43">
        <v>0</v>
      </c>
      <c r="AP43">
        <v>0</v>
      </c>
      <c r="AQ43">
        <v>26.42</v>
      </c>
      <c r="AR43">
        <v>0</v>
      </c>
      <c r="AS43">
        <v>36.54</v>
      </c>
      <c r="AT43">
        <v>14.42</v>
      </c>
      <c r="AU43">
        <v>1.29</v>
      </c>
      <c r="AV43">
        <v>0</v>
      </c>
      <c r="AW43">
        <v>36.54</v>
      </c>
      <c r="AX43">
        <v>48.08</v>
      </c>
      <c r="AY43">
        <v>19.23</v>
      </c>
      <c r="AZ43">
        <v>26.92</v>
      </c>
      <c r="BA43">
        <v>0</v>
      </c>
      <c r="BB43">
        <v>20.190000000000001</v>
      </c>
      <c r="BC43">
        <v>0</v>
      </c>
      <c r="BD43">
        <v>43.27</v>
      </c>
      <c r="BE43">
        <v>28.85</v>
      </c>
      <c r="BF43">
        <v>31.73</v>
      </c>
      <c r="BG43">
        <v>48.08</v>
      </c>
      <c r="BH43">
        <v>0</v>
      </c>
      <c r="BI43">
        <v>0</v>
      </c>
      <c r="BJ43">
        <v>0</v>
      </c>
      <c r="BK43">
        <v>0</v>
      </c>
      <c r="BL43">
        <v>77.92</v>
      </c>
      <c r="BM43">
        <v>9.4</v>
      </c>
    </row>
    <row r="44" spans="1:65">
      <c r="A44" t="s">
        <v>339</v>
      </c>
      <c r="G44" t="s">
        <v>86</v>
      </c>
      <c r="H44" s="74">
        <v>232.95</v>
      </c>
      <c r="I44" s="47">
        <v>0</v>
      </c>
      <c r="J44" s="47">
        <v>85.64</v>
      </c>
      <c r="K44" s="47">
        <v>218.08999999999997</v>
      </c>
      <c r="L44" s="47">
        <v>26.93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W44">
        <v>0.55000000000000004</v>
      </c>
      <c r="X44">
        <v>0</v>
      </c>
      <c r="Y44">
        <v>16.350000000000001</v>
      </c>
      <c r="Z44">
        <v>0</v>
      </c>
      <c r="AA44">
        <v>0.87</v>
      </c>
      <c r="AB44">
        <v>0</v>
      </c>
      <c r="AC44">
        <v>38.46</v>
      </c>
      <c r="AD44">
        <v>0</v>
      </c>
      <c r="AE44">
        <v>0.38</v>
      </c>
      <c r="AF44">
        <v>5.77</v>
      </c>
      <c r="AG44">
        <v>28.85</v>
      </c>
      <c r="AH44">
        <v>7.88</v>
      </c>
      <c r="AI44">
        <v>4.8099999999999996</v>
      </c>
      <c r="AJ44">
        <v>0</v>
      </c>
      <c r="AK44">
        <v>6.55</v>
      </c>
      <c r="AL44">
        <v>0.28000000000000003</v>
      </c>
      <c r="AM44">
        <v>5.58</v>
      </c>
      <c r="AN44">
        <v>32</v>
      </c>
      <c r="AO44">
        <v>0</v>
      </c>
      <c r="AP44">
        <v>0</v>
      </c>
      <c r="AQ44">
        <v>26.42</v>
      </c>
      <c r="AR44">
        <v>0</v>
      </c>
      <c r="AS44">
        <v>36.54</v>
      </c>
      <c r="AT44">
        <v>14.42</v>
      </c>
      <c r="AU44">
        <v>1.29</v>
      </c>
      <c r="AV44">
        <v>0</v>
      </c>
      <c r="AW44">
        <v>36.54</v>
      </c>
      <c r="AX44">
        <v>48.08</v>
      </c>
      <c r="AY44">
        <v>19.23</v>
      </c>
      <c r="AZ44">
        <v>26.92</v>
      </c>
      <c r="BA44">
        <v>0</v>
      </c>
      <c r="BB44">
        <v>20.190000000000001</v>
      </c>
      <c r="BC44">
        <v>0</v>
      </c>
      <c r="BD44">
        <v>43.27</v>
      </c>
      <c r="BE44">
        <v>28.85</v>
      </c>
      <c r="BF44">
        <v>31.73</v>
      </c>
      <c r="BG44">
        <v>48.08</v>
      </c>
      <c r="BH44">
        <v>0</v>
      </c>
      <c r="BI44">
        <v>0</v>
      </c>
      <c r="BJ44">
        <v>0</v>
      </c>
      <c r="BK44">
        <v>0</v>
      </c>
      <c r="BL44">
        <v>84.35</v>
      </c>
      <c r="BM44">
        <v>9</v>
      </c>
    </row>
    <row r="45" spans="1:65">
      <c r="A45" t="s">
        <v>358</v>
      </c>
      <c r="G45" t="s">
        <v>87</v>
      </c>
      <c r="H45" s="74">
        <v>232.54999999999998</v>
      </c>
      <c r="I45" s="47">
        <v>0</v>
      </c>
      <c r="J45" s="47">
        <v>91.5</v>
      </c>
      <c r="K45" s="47">
        <v>209.82999999999998</v>
      </c>
      <c r="L45" s="47">
        <v>26.93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W45">
        <v>0.8</v>
      </c>
      <c r="X45">
        <v>0</v>
      </c>
      <c r="Y45">
        <v>16.350000000000001</v>
      </c>
      <c r="Z45">
        <v>0</v>
      </c>
      <c r="AA45">
        <v>0.87</v>
      </c>
      <c r="AB45">
        <v>0</v>
      </c>
      <c r="AC45">
        <v>38.46</v>
      </c>
      <c r="AD45">
        <v>0</v>
      </c>
      <c r="AE45">
        <v>0.56000000000000005</v>
      </c>
      <c r="AF45">
        <v>5.77</v>
      </c>
      <c r="AG45">
        <v>28.85</v>
      </c>
      <c r="AH45">
        <v>7.88</v>
      </c>
      <c r="AI45">
        <v>4.8099999999999996</v>
      </c>
      <c r="AJ45">
        <v>0</v>
      </c>
      <c r="AK45">
        <v>6.55</v>
      </c>
      <c r="AL45">
        <v>0.39</v>
      </c>
      <c r="AM45">
        <v>7.89</v>
      </c>
      <c r="AN45">
        <v>32</v>
      </c>
      <c r="AO45">
        <v>0</v>
      </c>
      <c r="AP45">
        <v>0</v>
      </c>
      <c r="AQ45">
        <v>26.42</v>
      </c>
      <c r="AR45">
        <v>0</v>
      </c>
      <c r="AS45">
        <v>34.619999999999997</v>
      </c>
      <c r="AT45">
        <v>14.42</v>
      </c>
      <c r="AU45">
        <v>1.29</v>
      </c>
      <c r="AV45">
        <v>0</v>
      </c>
      <c r="AW45">
        <v>34.619999999999997</v>
      </c>
      <c r="AX45">
        <v>48.08</v>
      </c>
      <c r="AY45">
        <v>19.23</v>
      </c>
      <c r="AZ45">
        <v>26.92</v>
      </c>
      <c r="BA45">
        <v>0</v>
      </c>
      <c r="BB45">
        <v>20.190000000000001</v>
      </c>
      <c r="BC45">
        <v>0</v>
      </c>
      <c r="BD45">
        <v>36.54</v>
      </c>
      <c r="BE45">
        <v>28.85</v>
      </c>
      <c r="BF45">
        <v>31.73</v>
      </c>
      <c r="BG45">
        <v>48.08</v>
      </c>
      <c r="BH45">
        <v>0</v>
      </c>
      <c r="BI45">
        <v>0</v>
      </c>
      <c r="BJ45">
        <v>0</v>
      </c>
      <c r="BK45">
        <v>0</v>
      </c>
      <c r="BL45">
        <v>90.21</v>
      </c>
      <c r="BM45">
        <v>8.6</v>
      </c>
    </row>
    <row r="46" spans="1:65">
      <c r="A46" t="s">
        <v>359</v>
      </c>
      <c r="G46" t="s">
        <v>88</v>
      </c>
      <c r="H46" s="74">
        <v>232.54999999999998</v>
      </c>
      <c r="I46" s="47">
        <v>0</v>
      </c>
      <c r="J46" s="47">
        <v>96.68</v>
      </c>
      <c r="K46" s="47">
        <v>212.23</v>
      </c>
      <c r="L46" s="47">
        <v>26.93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W46">
        <v>0.89</v>
      </c>
      <c r="X46">
        <v>0</v>
      </c>
      <c r="Y46">
        <v>16.350000000000001</v>
      </c>
      <c r="Z46">
        <v>0</v>
      </c>
      <c r="AA46">
        <v>0.87</v>
      </c>
      <c r="AB46">
        <v>0</v>
      </c>
      <c r="AC46">
        <v>38.46</v>
      </c>
      <c r="AD46">
        <v>0</v>
      </c>
      <c r="AE46">
        <v>0.63</v>
      </c>
      <c r="AF46">
        <v>5.77</v>
      </c>
      <c r="AG46">
        <v>28.85</v>
      </c>
      <c r="AH46">
        <v>7.88</v>
      </c>
      <c r="AI46">
        <v>4.8099999999999996</v>
      </c>
      <c r="AJ46">
        <v>0</v>
      </c>
      <c r="AK46">
        <v>6.55</v>
      </c>
      <c r="AL46">
        <v>0.44</v>
      </c>
      <c r="AM46">
        <v>10.29</v>
      </c>
      <c r="AN46">
        <v>32</v>
      </c>
      <c r="AO46">
        <v>0</v>
      </c>
      <c r="AP46">
        <v>0</v>
      </c>
      <c r="AQ46">
        <v>26.42</v>
      </c>
      <c r="AR46">
        <v>0</v>
      </c>
      <c r="AS46">
        <v>34.619999999999997</v>
      </c>
      <c r="AT46">
        <v>14.42</v>
      </c>
      <c r="AU46">
        <v>1.29</v>
      </c>
      <c r="AV46">
        <v>0</v>
      </c>
      <c r="AW46">
        <v>34.619999999999997</v>
      </c>
      <c r="AX46">
        <v>48.08</v>
      </c>
      <c r="AY46">
        <v>19.23</v>
      </c>
      <c r="AZ46">
        <v>26.92</v>
      </c>
      <c r="BA46">
        <v>0</v>
      </c>
      <c r="BB46">
        <v>20.190000000000001</v>
      </c>
      <c r="BC46">
        <v>0</v>
      </c>
      <c r="BD46">
        <v>36.54</v>
      </c>
      <c r="BE46">
        <v>28.85</v>
      </c>
      <c r="BF46">
        <v>31.73</v>
      </c>
      <c r="BG46">
        <v>48.08</v>
      </c>
      <c r="BH46">
        <v>0</v>
      </c>
      <c r="BI46">
        <v>0</v>
      </c>
      <c r="BJ46">
        <v>0</v>
      </c>
      <c r="BK46">
        <v>0</v>
      </c>
      <c r="BL46">
        <v>95.39</v>
      </c>
      <c r="BM46">
        <v>8.6</v>
      </c>
    </row>
    <row r="47" spans="1:65">
      <c r="A47" t="s">
        <v>360</v>
      </c>
      <c r="G47" t="s">
        <v>89</v>
      </c>
      <c r="H47" s="74">
        <v>232.54999999999998</v>
      </c>
      <c r="I47" s="47">
        <v>0</v>
      </c>
      <c r="J47" s="47">
        <v>101.29</v>
      </c>
      <c r="K47" s="47">
        <v>214.14</v>
      </c>
      <c r="L47" s="47">
        <v>28.85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W47">
        <v>0.96</v>
      </c>
      <c r="X47">
        <v>0</v>
      </c>
      <c r="Y47">
        <v>16.350000000000001</v>
      </c>
      <c r="Z47">
        <v>0</v>
      </c>
      <c r="AA47">
        <v>0.87</v>
      </c>
      <c r="AB47">
        <v>0</v>
      </c>
      <c r="AC47">
        <v>38.46</v>
      </c>
      <c r="AD47">
        <v>0</v>
      </c>
      <c r="AE47">
        <v>0.67</v>
      </c>
      <c r="AF47">
        <v>5.77</v>
      </c>
      <c r="AG47">
        <v>28.85</v>
      </c>
      <c r="AH47">
        <v>14.42</v>
      </c>
      <c r="AI47">
        <v>6.73</v>
      </c>
      <c r="AJ47">
        <v>0</v>
      </c>
      <c r="AK47">
        <v>0</v>
      </c>
      <c r="AL47">
        <v>0.38</v>
      </c>
      <c r="AM47">
        <v>12.21</v>
      </c>
      <c r="AN47">
        <v>32</v>
      </c>
      <c r="AO47">
        <v>0</v>
      </c>
      <c r="AP47">
        <v>0</v>
      </c>
      <c r="AQ47">
        <v>26.42</v>
      </c>
      <c r="AR47">
        <v>0</v>
      </c>
      <c r="AS47">
        <v>34.619999999999997</v>
      </c>
      <c r="AT47">
        <v>14.42</v>
      </c>
      <c r="AU47">
        <v>1.29</v>
      </c>
      <c r="AV47">
        <v>0</v>
      </c>
      <c r="AW47">
        <v>34.619999999999997</v>
      </c>
      <c r="AX47">
        <v>48.08</v>
      </c>
      <c r="AY47">
        <v>19.23</v>
      </c>
      <c r="AZ47">
        <v>26.92</v>
      </c>
      <c r="BA47">
        <v>0</v>
      </c>
      <c r="BB47">
        <v>20.190000000000001</v>
      </c>
      <c r="BC47">
        <v>0</v>
      </c>
      <c r="BD47">
        <v>36.54</v>
      </c>
      <c r="BE47">
        <v>28.85</v>
      </c>
      <c r="BF47">
        <v>31.73</v>
      </c>
      <c r="BG47">
        <v>48.08</v>
      </c>
      <c r="BH47">
        <v>0</v>
      </c>
      <c r="BI47">
        <v>0</v>
      </c>
      <c r="BJ47">
        <v>0</v>
      </c>
      <c r="BK47">
        <v>0</v>
      </c>
      <c r="BL47">
        <v>100</v>
      </c>
      <c r="BM47">
        <v>8.6</v>
      </c>
    </row>
    <row r="48" spans="1:65">
      <c r="A48" t="s">
        <v>364</v>
      </c>
      <c r="G48" t="s">
        <v>90</v>
      </c>
      <c r="H48" s="74">
        <v>232.54999999999998</v>
      </c>
      <c r="I48" s="47">
        <v>0</v>
      </c>
      <c r="J48" s="47">
        <v>101.29</v>
      </c>
      <c r="K48" s="47">
        <v>215.39</v>
      </c>
      <c r="L48" s="47">
        <v>28.85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W48">
        <v>0.96</v>
      </c>
      <c r="X48">
        <v>0</v>
      </c>
      <c r="Y48">
        <v>16.350000000000001</v>
      </c>
      <c r="Z48">
        <v>0</v>
      </c>
      <c r="AA48">
        <v>0.87</v>
      </c>
      <c r="AB48">
        <v>0</v>
      </c>
      <c r="AC48">
        <v>38.46</v>
      </c>
      <c r="AD48">
        <v>0</v>
      </c>
      <c r="AE48">
        <v>0.67</v>
      </c>
      <c r="AF48">
        <v>5.77</v>
      </c>
      <c r="AG48">
        <v>28.85</v>
      </c>
      <c r="AH48">
        <v>14.42</v>
      </c>
      <c r="AI48">
        <v>6.73</v>
      </c>
      <c r="AJ48">
        <v>0</v>
      </c>
      <c r="AK48">
        <v>0</v>
      </c>
      <c r="AL48">
        <v>0.38</v>
      </c>
      <c r="AM48">
        <v>13.46</v>
      </c>
      <c r="AN48">
        <v>32</v>
      </c>
      <c r="AO48">
        <v>0</v>
      </c>
      <c r="AP48">
        <v>0</v>
      </c>
      <c r="AQ48">
        <v>26.42</v>
      </c>
      <c r="AR48">
        <v>0</v>
      </c>
      <c r="AS48">
        <v>34.619999999999997</v>
      </c>
      <c r="AT48">
        <v>14.42</v>
      </c>
      <c r="AU48">
        <v>1.29</v>
      </c>
      <c r="AV48">
        <v>0</v>
      </c>
      <c r="AW48">
        <v>34.619999999999997</v>
      </c>
      <c r="AX48">
        <v>48.08</v>
      </c>
      <c r="AY48">
        <v>19.23</v>
      </c>
      <c r="AZ48">
        <v>26.92</v>
      </c>
      <c r="BA48">
        <v>0</v>
      </c>
      <c r="BB48">
        <v>20.190000000000001</v>
      </c>
      <c r="BC48">
        <v>0</v>
      </c>
      <c r="BD48">
        <v>36.54</v>
      </c>
      <c r="BE48">
        <v>28.85</v>
      </c>
      <c r="BF48">
        <v>31.73</v>
      </c>
      <c r="BG48">
        <v>48.08</v>
      </c>
      <c r="BH48">
        <v>0</v>
      </c>
      <c r="BI48">
        <v>0</v>
      </c>
      <c r="BJ48">
        <v>0</v>
      </c>
      <c r="BK48">
        <v>0</v>
      </c>
      <c r="BL48">
        <v>100</v>
      </c>
      <c r="BM48">
        <v>8.6</v>
      </c>
    </row>
    <row r="49" spans="1:65">
      <c r="A49" t="s">
        <v>365</v>
      </c>
      <c r="G49" t="s">
        <v>91</v>
      </c>
      <c r="H49" s="74">
        <v>232.35</v>
      </c>
      <c r="I49" s="47">
        <v>0</v>
      </c>
      <c r="J49" s="47">
        <v>101.29</v>
      </c>
      <c r="K49" s="47">
        <v>211.92999999999998</v>
      </c>
      <c r="L49" s="47">
        <v>28.85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W49">
        <v>0.76</v>
      </c>
      <c r="X49">
        <v>0</v>
      </c>
      <c r="Y49">
        <v>16.350000000000001</v>
      </c>
      <c r="Z49">
        <v>0</v>
      </c>
      <c r="AA49">
        <v>0.87</v>
      </c>
      <c r="AB49">
        <v>0</v>
      </c>
      <c r="AC49">
        <v>38.46</v>
      </c>
      <c r="AD49">
        <v>0</v>
      </c>
      <c r="AE49">
        <v>0.53</v>
      </c>
      <c r="AF49">
        <v>5.77</v>
      </c>
      <c r="AG49">
        <v>28.85</v>
      </c>
      <c r="AH49">
        <v>14.42</v>
      </c>
      <c r="AI49">
        <v>6.73</v>
      </c>
      <c r="AJ49">
        <v>0</v>
      </c>
      <c r="AK49">
        <v>0</v>
      </c>
      <c r="AL49">
        <v>0.38</v>
      </c>
      <c r="AM49">
        <v>10</v>
      </c>
      <c r="AN49">
        <v>26.99</v>
      </c>
      <c r="AO49">
        <v>0</v>
      </c>
      <c r="AP49">
        <v>0</v>
      </c>
      <c r="AQ49">
        <v>26.42</v>
      </c>
      <c r="AR49">
        <v>0</v>
      </c>
      <c r="AS49">
        <v>34.619999999999997</v>
      </c>
      <c r="AT49">
        <v>14.42</v>
      </c>
      <c r="AU49">
        <v>1.29</v>
      </c>
      <c r="AV49">
        <v>0</v>
      </c>
      <c r="AW49">
        <v>34.619999999999997</v>
      </c>
      <c r="AX49">
        <v>48.08</v>
      </c>
      <c r="AY49">
        <v>19.23</v>
      </c>
      <c r="AZ49">
        <v>26.92</v>
      </c>
      <c r="BA49">
        <v>0</v>
      </c>
      <c r="BB49">
        <v>20.190000000000001</v>
      </c>
      <c r="BC49">
        <v>0</v>
      </c>
      <c r="BD49">
        <v>36.54</v>
      </c>
      <c r="BE49">
        <v>28.85</v>
      </c>
      <c r="BF49">
        <v>31.73</v>
      </c>
      <c r="BG49">
        <v>48.08</v>
      </c>
      <c r="BH49">
        <v>0</v>
      </c>
      <c r="BI49">
        <v>0</v>
      </c>
      <c r="BJ49">
        <v>0</v>
      </c>
      <c r="BK49">
        <v>0</v>
      </c>
      <c r="BL49">
        <v>100</v>
      </c>
      <c r="BM49">
        <v>8.4</v>
      </c>
    </row>
    <row r="50" spans="1:65">
      <c r="A50" t="s">
        <v>366</v>
      </c>
      <c r="G50" t="s">
        <v>92</v>
      </c>
      <c r="H50" s="74">
        <v>232.14999999999998</v>
      </c>
      <c r="I50" s="47">
        <v>0</v>
      </c>
      <c r="J50" s="47">
        <v>101.29</v>
      </c>
      <c r="K50" s="47">
        <v>214.52999999999997</v>
      </c>
      <c r="L50" s="47">
        <v>28.85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W50">
        <v>0.82</v>
      </c>
      <c r="X50">
        <v>0</v>
      </c>
      <c r="Y50">
        <v>16.350000000000001</v>
      </c>
      <c r="Z50">
        <v>0</v>
      </c>
      <c r="AA50">
        <v>0.87</v>
      </c>
      <c r="AB50">
        <v>0</v>
      </c>
      <c r="AC50">
        <v>38.46</v>
      </c>
      <c r="AD50">
        <v>0</v>
      </c>
      <c r="AE50">
        <v>0.57999999999999996</v>
      </c>
      <c r="AF50">
        <v>5.77</v>
      </c>
      <c r="AG50">
        <v>28.85</v>
      </c>
      <c r="AH50">
        <v>14.42</v>
      </c>
      <c r="AI50">
        <v>6.73</v>
      </c>
      <c r="AJ50">
        <v>0</v>
      </c>
      <c r="AK50">
        <v>0</v>
      </c>
      <c r="AL50">
        <v>0.38</v>
      </c>
      <c r="AM50">
        <v>12.6</v>
      </c>
      <c r="AN50">
        <v>26.99</v>
      </c>
      <c r="AO50">
        <v>0</v>
      </c>
      <c r="AP50">
        <v>0</v>
      </c>
      <c r="AQ50">
        <v>26.42</v>
      </c>
      <c r="AR50">
        <v>0</v>
      </c>
      <c r="AS50">
        <v>34.619999999999997</v>
      </c>
      <c r="AT50">
        <v>14.42</v>
      </c>
      <c r="AU50">
        <v>1.29</v>
      </c>
      <c r="AV50">
        <v>0</v>
      </c>
      <c r="AW50">
        <v>34.619999999999997</v>
      </c>
      <c r="AX50">
        <v>48.08</v>
      </c>
      <c r="AY50">
        <v>19.23</v>
      </c>
      <c r="AZ50">
        <v>26.92</v>
      </c>
      <c r="BA50">
        <v>0</v>
      </c>
      <c r="BB50">
        <v>20.190000000000001</v>
      </c>
      <c r="BC50">
        <v>0</v>
      </c>
      <c r="BD50">
        <v>36.54</v>
      </c>
      <c r="BE50">
        <v>28.85</v>
      </c>
      <c r="BF50">
        <v>31.73</v>
      </c>
      <c r="BG50">
        <v>48.08</v>
      </c>
      <c r="BH50">
        <v>0</v>
      </c>
      <c r="BI50">
        <v>0</v>
      </c>
      <c r="BJ50">
        <v>0</v>
      </c>
      <c r="BK50">
        <v>0</v>
      </c>
      <c r="BL50">
        <v>100</v>
      </c>
      <c r="BM50">
        <v>8.1999999999999993</v>
      </c>
    </row>
    <row r="51" spans="1:65">
      <c r="A51" t="s">
        <v>367</v>
      </c>
      <c r="G51" t="s">
        <v>93</v>
      </c>
      <c r="H51" s="74">
        <v>232.95</v>
      </c>
      <c r="I51" s="47">
        <v>0</v>
      </c>
      <c r="J51" s="47">
        <v>101.29</v>
      </c>
      <c r="K51" s="47">
        <v>197.02</v>
      </c>
      <c r="L51" s="47">
        <v>28.85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W51">
        <v>0.88</v>
      </c>
      <c r="X51">
        <v>0</v>
      </c>
      <c r="Y51">
        <v>16.350000000000001</v>
      </c>
      <c r="Z51">
        <v>0</v>
      </c>
      <c r="AA51">
        <v>0.87</v>
      </c>
      <c r="AB51">
        <v>0</v>
      </c>
      <c r="AC51">
        <v>38.46</v>
      </c>
      <c r="AD51">
        <v>0</v>
      </c>
      <c r="AE51">
        <v>0.62</v>
      </c>
      <c r="AF51">
        <v>5.77</v>
      </c>
      <c r="AG51">
        <v>28.85</v>
      </c>
      <c r="AH51">
        <v>14.42</v>
      </c>
      <c r="AI51">
        <v>6.73</v>
      </c>
      <c r="AJ51">
        <v>0</v>
      </c>
      <c r="AK51">
        <v>0</v>
      </c>
      <c r="AL51">
        <v>0.38</v>
      </c>
      <c r="AM51">
        <v>14.33</v>
      </c>
      <c r="AN51">
        <v>26.99</v>
      </c>
      <c r="AO51">
        <v>0</v>
      </c>
      <c r="AP51">
        <v>0</v>
      </c>
      <c r="AQ51">
        <v>26.99</v>
      </c>
      <c r="AR51">
        <v>0</v>
      </c>
      <c r="AS51">
        <v>30.77</v>
      </c>
      <c r="AT51">
        <v>8.65</v>
      </c>
      <c r="AU51">
        <v>1.29</v>
      </c>
      <c r="AV51">
        <v>0</v>
      </c>
      <c r="AW51">
        <v>30.77</v>
      </c>
      <c r="AX51">
        <v>48.08</v>
      </c>
      <c r="AY51">
        <v>19.23</v>
      </c>
      <c r="AZ51">
        <v>26.92</v>
      </c>
      <c r="BA51">
        <v>0</v>
      </c>
      <c r="BB51">
        <v>20.190000000000001</v>
      </c>
      <c r="BC51">
        <v>0</v>
      </c>
      <c r="BD51">
        <v>30.77</v>
      </c>
      <c r="BE51">
        <v>28.85</v>
      </c>
      <c r="BF51">
        <v>31.73</v>
      </c>
      <c r="BG51">
        <v>48.08</v>
      </c>
      <c r="BH51">
        <v>0</v>
      </c>
      <c r="BI51">
        <v>0</v>
      </c>
      <c r="BJ51">
        <v>0</v>
      </c>
      <c r="BK51">
        <v>0</v>
      </c>
      <c r="BL51">
        <v>100</v>
      </c>
      <c r="BM51">
        <v>9</v>
      </c>
    </row>
    <row r="52" spans="1:65">
      <c r="A52" t="s">
        <v>368</v>
      </c>
      <c r="G52" t="s">
        <v>94</v>
      </c>
      <c r="H52" s="74">
        <v>232.95</v>
      </c>
      <c r="I52" s="47">
        <v>0</v>
      </c>
      <c r="J52" s="47">
        <v>101.29</v>
      </c>
      <c r="K52" s="47">
        <v>197.02</v>
      </c>
      <c r="L52" s="47">
        <v>28.85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W52">
        <v>0.94</v>
      </c>
      <c r="X52">
        <v>0</v>
      </c>
      <c r="Y52">
        <v>16.350000000000001</v>
      </c>
      <c r="Z52">
        <v>0</v>
      </c>
      <c r="AA52">
        <v>0.87</v>
      </c>
      <c r="AB52">
        <v>0</v>
      </c>
      <c r="AC52">
        <v>38.46</v>
      </c>
      <c r="AD52">
        <v>0</v>
      </c>
      <c r="AE52">
        <v>0.65</v>
      </c>
      <c r="AF52">
        <v>5.77</v>
      </c>
      <c r="AG52">
        <v>28.85</v>
      </c>
      <c r="AH52">
        <v>14.42</v>
      </c>
      <c r="AI52">
        <v>6.73</v>
      </c>
      <c r="AJ52">
        <v>0</v>
      </c>
      <c r="AK52">
        <v>0</v>
      </c>
      <c r="AL52">
        <v>0.38</v>
      </c>
      <c r="AM52">
        <v>14.33</v>
      </c>
      <c r="AN52">
        <v>26.99</v>
      </c>
      <c r="AO52">
        <v>0</v>
      </c>
      <c r="AP52">
        <v>0</v>
      </c>
      <c r="AQ52">
        <v>26.99</v>
      </c>
      <c r="AR52">
        <v>0</v>
      </c>
      <c r="AS52">
        <v>30.77</v>
      </c>
      <c r="AT52">
        <v>8.65</v>
      </c>
      <c r="AU52">
        <v>1.29</v>
      </c>
      <c r="AV52">
        <v>0</v>
      </c>
      <c r="AW52">
        <v>30.77</v>
      </c>
      <c r="AX52">
        <v>48.08</v>
      </c>
      <c r="AY52">
        <v>19.23</v>
      </c>
      <c r="AZ52">
        <v>26.92</v>
      </c>
      <c r="BA52">
        <v>0</v>
      </c>
      <c r="BB52">
        <v>20.190000000000001</v>
      </c>
      <c r="BC52">
        <v>0</v>
      </c>
      <c r="BD52">
        <v>30.77</v>
      </c>
      <c r="BE52">
        <v>28.85</v>
      </c>
      <c r="BF52">
        <v>31.73</v>
      </c>
      <c r="BG52">
        <v>48.08</v>
      </c>
      <c r="BH52">
        <v>0</v>
      </c>
      <c r="BI52">
        <v>0</v>
      </c>
      <c r="BJ52">
        <v>0</v>
      </c>
      <c r="BK52">
        <v>0</v>
      </c>
      <c r="BL52">
        <v>100</v>
      </c>
      <c r="BM52">
        <v>9</v>
      </c>
    </row>
    <row r="53" spans="1:65">
      <c r="A53" t="s">
        <v>399</v>
      </c>
      <c r="G53" t="s">
        <v>95</v>
      </c>
      <c r="H53" s="74">
        <v>233.14999999999998</v>
      </c>
      <c r="I53" s="47">
        <v>0</v>
      </c>
      <c r="J53" s="47">
        <v>101.29</v>
      </c>
      <c r="K53" s="47">
        <v>197.02</v>
      </c>
      <c r="L53" s="47">
        <v>28.85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W53">
        <v>0.94</v>
      </c>
      <c r="X53">
        <v>0</v>
      </c>
      <c r="Y53">
        <v>16.350000000000001</v>
      </c>
      <c r="Z53">
        <v>0</v>
      </c>
      <c r="AA53">
        <v>0.87</v>
      </c>
      <c r="AB53">
        <v>0</v>
      </c>
      <c r="AC53">
        <v>38.46</v>
      </c>
      <c r="AD53">
        <v>0</v>
      </c>
      <c r="AE53">
        <v>0.65</v>
      </c>
      <c r="AF53">
        <v>5.77</v>
      </c>
      <c r="AG53">
        <v>28.85</v>
      </c>
      <c r="AH53">
        <v>14.42</v>
      </c>
      <c r="AI53">
        <v>6.73</v>
      </c>
      <c r="AJ53">
        <v>0</v>
      </c>
      <c r="AK53">
        <v>0</v>
      </c>
      <c r="AL53">
        <v>0.38</v>
      </c>
      <c r="AM53">
        <v>14.33</v>
      </c>
      <c r="AN53">
        <v>26.99</v>
      </c>
      <c r="AO53">
        <v>0</v>
      </c>
      <c r="AP53">
        <v>0</v>
      </c>
      <c r="AQ53">
        <v>26.99</v>
      </c>
      <c r="AR53">
        <v>0</v>
      </c>
      <c r="AS53">
        <v>30.77</v>
      </c>
      <c r="AT53">
        <v>8.65</v>
      </c>
      <c r="AU53">
        <v>1.29</v>
      </c>
      <c r="AV53">
        <v>0</v>
      </c>
      <c r="AW53">
        <v>30.77</v>
      </c>
      <c r="AX53">
        <v>48.08</v>
      </c>
      <c r="AY53">
        <v>19.23</v>
      </c>
      <c r="AZ53">
        <v>26.92</v>
      </c>
      <c r="BA53">
        <v>0</v>
      </c>
      <c r="BB53">
        <v>20.190000000000001</v>
      </c>
      <c r="BC53">
        <v>0</v>
      </c>
      <c r="BD53">
        <v>30.77</v>
      </c>
      <c r="BE53">
        <v>28.85</v>
      </c>
      <c r="BF53">
        <v>31.73</v>
      </c>
      <c r="BG53">
        <v>48.08</v>
      </c>
      <c r="BH53">
        <v>0</v>
      </c>
      <c r="BI53">
        <v>0</v>
      </c>
      <c r="BJ53">
        <v>0</v>
      </c>
      <c r="BK53">
        <v>0</v>
      </c>
      <c r="BL53">
        <v>100</v>
      </c>
      <c r="BM53">
        <v>9.1999999999999993</v>
      </c>
    </row>
    <row r="54" spans="1:65">
      <c r="A54" t="s">
        <v>398</v>
      </c>
      <c r="G54" t="s">
        <v>96</v>
      </c>
      <c r="H54" s="74">
        <v>233.35</v>
      </c>
      <c r="I54" s="47">
        <v>0</v>
      </c>
      <c r="J54" s="47">
        <v>101.29</v>
      </c>
      <c r="K54" s="47">
        <v>197.02</v>
      </c>
      <c r="L54" s="47">
        <v>28.85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W54">
        <v>0.94</v>
      </c>
      <c r="X54">
        <v>0</v>
      </c>
      <c r="Y54">
        <v>16.350000000000001</v>
      </c>
      <c r="Z54">
        <v>0</v>
      </c>
      <c r="AA54">
        <v>0.87</v>
      </c>
      <c r="AB54">
        <v>0</v>
      </c>
      <c r="AC54">
        <v>38.46</v>
      </c>
      <c r="AD54">
        <v>0</v>
      </c>
      <c r="AE54">
        <v>0.65</v>
      </c>
      <c r="AF54">
        <v>5.77</v>
      </c>
      <c r="AG54">
        <v>28.85</v>
      </c>
      <c r="AH54">
        <v>14.42</v>
      </c>
      <c r="AI54">
        <v>6.73</v>
      </c>
      <c r="AJ54">
        <v>0</v>
      </c>
      <c r="AK54">
        <v>0</v>
      </c>
      <c r="AL54">
        <v>0.38</v>
      </c>
      <c r="AM54">
        <v>14.33</v>
      </c>
      <c r="AN54">
        <v>26.99</v>
      </c>
      <c r="AO54">
        <v>0</v>
      </c>
      <c r="AP54">
        <v>0</v>
      </c>
      <c r="AQ54">
        <v>26.99</v>
      </c>
      <c r="AR54">
        <v>0</v>
      </c>
      <c r="AS54">
        <v>30.77</v>
      </c>
      <c r="AT54">
        <v>8.65</v>
      </c>
      <c r="AU54">
        <v>1.29</v>
      </c>
      <c r="AV54">
        <v>0</v>
      </c>
      <c r="AW54">
        <v>30.77</v>
      </c>
      <c r="AX54">
        <v>48.08</v>
      </c>
      <c r="AY54">
        <v>19.23</v>
      </c>
      <c r="AZ54">
        <v>26.92</v>
      </c>
      <c r="BA54">
        <v>0</v>
      </c>
      <c r="BB54">
        <v>20.190000000000001</v>
      </c>
      <c r="BC54">
        <v>0</v>
      </c>
      <c r="BD54">
        <v>30.77</v>
      </c>
      <c r="BE54">
        <v>28.85</v>
      </c>
      <c r="BF54">
        <v>31.73</v>
      </c>
      <c r="BG54">
        <v>48.08</v>
      </c>
      <c r="BH54">
        <v>0</v>
      </c>
      <c r="BI54">
        <v>0</v>
      </c>
      <c r="BJ54">
        <v>0</v>
      </c>
      <c r="BK54">
        <v>0</v>
      </c>
      <c r="BL54">
        <v>100</v>
      </c>
      <c r="BM54">
        <v>9.4</v>
      </c>
    </row>
    <row r="55" spans="1:65">
      <c r="A55" t="s">
        <v>400</v>
      </c>
      <c r="G55" t="s">
        <v>97</v>
      </c>
      <c r="H55" s="74">
        <v>233.44999999999996</v>
      </c>
      <c r="I55" s="47">
        <v>0</v>
      </c>
      <c r="J55" s="47">
        <v>101.29</v>
      </c>
      <c r="K55" s="47">
        <v>197.02</v>
      </c>
      <c r="L55" s="47">
        <v>27.89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W55">
        <v>0.94</v>
      </c>
      <c r="X55">
        <v>0</v>
      </c>
      <c r="Y55">
        <v>16.350000000000001</v>
      </c>
      <c r="Z55">
        <v>0</v>
      </c>
      <c r="AA55">
        <v>0.77</v>
      </c>
      <c r="AB55">
        <v>0</v>
      </c>
      <c r="AC55">
        <v>38.46</v>
      </c>
      <c r="AD55">
        <v>0</v>
      </c>
      <c r="AE55">
        <v>0.65</v>
      </c>
      <c r="AF55">
        <v>5.77</v>
      </c>
      <c r="AG55">
        <v>28.85</v>
      </c>
      <c r="AH55">
        <v>14.42</v>
      </c>
      <c r="AI55">
        <v>5.77</v>
      </c>
      <c r="AJ55">
        <v>0</v>
      </c>
      <c r="AK55">
        <v>0</v>
      </c>
      <c r="AL55">
        <v>0.38</v>
      </c>
      <c r="AM55">
        <v>14.33</v>
      </c>
      <c r="AN55">
        <v>26.99</v>
      </c>
      <c r="AO55">
        <v>0</v>
      </c>
      <c r="AP55">
        <v>0</v>
      </c>
      <c r="AQ55">
        <v>26.99</v>
      </c>
      <c r="AR55">
        <v>0</v>
      </c>
      <c r="AS55">
        <v>30.77</v>
      </c>
      <c r="AT55">
        <v>8.65</v>
      </c>
      <c r="AU55">
        <v>1.29</v>
      </c>
      <c r="AV55">
        <v>0</v>
      </c>
      <c r="AW55">
        <v>30.77</v>
      </c>
      <c r="AX55">
        <v>48.08</v>
      </c>
      <c r="AY55">
        <v>19.23</v>
      </c>
      <c r="AZ55">
        <v>26.92</v>
      </c>
      <c r="BA55">
        <v>0</v>
      </c>
      <c r="BB55">
        <v>20.190000000000001</v>
      </c>
      <c r="BC55">
        <v>0</v>
      </c>
      <c r="BD55">
        <v>30.77</v>
      </c>
      <c r="BE55">
        <v>28.85</v>
      </c>
      <c r="BF55">
        <v>31.73</v>
      </c>
      <c r="BG55">
        <v>48.08</v>
      </c>
      <c r="BH55">
        <v>0</v>
      </c>
      <c r="BI55">
        <v>0</v>
      </c>
      <c r="BJ55">
        <v>0</v>
      </c>
      <c r="BK55">
        <v>0</v>
      </c>
      <c r="BL55">
        <v>100</v>
      </c>
      <c r="BM55">
        <v>9.6</v>
      </c>
    </row>
    <row r="56" spans="1:65">
      <c r="A56" t="s">
        <v>400</v>
      </c>
      <c r="G56" t="s">
        <v>98</v>
      </c>
      <c r="H56" s="74">
        <v>233.64999999999998</v>
      </c>
      <c r="I56" s="47">
        <v>0</v>
      </c>
      <c r="J56" s="47">
        <v>101.29</v>
      </c>
      <c r="K56" s="47">
        <v>197.02</v>
      </c>
      <c r="L56" s="47">
        <v>27.89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W56">
        <v>0.96</v>
      </c>
      <c r="X56">
        <v>0</v>
      </c>
      <c r="Y56">
        <v>16.350000000000001</v>
      </c>
      <c r="Z56">
        <v>0</v>
      </c>
      <c r="AA56">
        <v>0.77</v>
      </c>
      <c r="AB56">
        <v>0</v>
      </c>
      <c r="AC56">
        <v>38.46</v>
      </c>
      <c r="AD56">
        <v>0</v>
      </c>
      <c r="AE56">
        <v>0.67</v>
      </c>
      <c r="AF56">
        <v>5.77</v>
      </c>
      <c r="AG56">
        <v>28.85</v>
      </c>
      <c r="AH56">
        <v>14.42</v>
      </c>
      <c r="AI56">
        <v>5.77</v>
      </c>
      <c r="AJ56">
        <v>0</v>
      </c>
      <c r="AK56">
        <v>0</v>
      </c>
      <c r="AL56">
        <v>0.38</v>
      </c>
      <c r="AM56">
        <v>14.33</v>
      </c>
      <c r="AN56">
        <v>26.99</v>
      </c>
      <c r="AO56">
        <v>0</v>
      </c>
      <c r="AP56">
        <v>0</v>
      </c>
      <c r="AQ56">
        <v>26.99</v>
      </c>
      <c r="AR56">
        <v>0</v>
      </c>
      <c r="AS56">
        <v>30.77</v>
      </c>
      <c r="AT56">
        <v>8.65</v>
      </c>
      <c r="AU56">
        <v>1.29</v>
      </c>
      <c r="AV56">
        <v>0</v>
      </c>
      <c r="AW56">
        <v>30.77</v>
      </c>
      <c r="AX56">
        <v>48.08</v>
      </c>
      <c r="AY56">
        <v>19.23</v>
      </c>
      <c r="AZ56">
        <v>26.92</v>
      </c>
      <c r="BA56">
        <v>0</v>
      </c>
      <c r="BB56">
        <v>20.190000000000001</v>
      </c>
      <c r="BC56">
        <v>0</v>
      </c>
      <c r="BD56">
        <v>30.77</v>
      </c>
      <c r="BE56">
        <v>28.85</v>
      </c>
      <c r="BF56">
        <v>31.73</v>
      </c>
      <c r="BG56">
        <v>48.08</v>
      </c>
      <c r="BH56">
        <v>0</v>
      </c>
      <c r="BI56">
        <v>0</v>
      </c>
      <c r="BJ56">
        <v>0</v>
      </c>
      <c r="BK56">
        <v>0</v>
      </c>
      <c r="BL56">
        <v>100</v>
      </c>
      <c r="BM56">
        <v>9.8000000000000007</v>
      </c>
    </row>
    <row r="57" spans="1:65">
      <c r="G57" t="s">
        <v>99</v>
      </c>
      <c r="H57" s="74">
        <v>233.44999999999996</v>
      </c>
      <c r="I57" s="47">
        <v>0</v>
      </c>
      <c r="J57" s="47">
        <v>101.29</v>
      </c>
      <c r="K57" s="47">
        <v>197.11</v>
      </c>
      <c r="L57" s="47">
        <v>27.89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W57">
        <v>0.96</v>
      </c>
      <c r="X57">
        <v>0</v>
      </c>
      <c r="Y57">
        <v>16.350000000000001</v>
      </c>
      <c r="Z57">
        <v>0</v>
      </c>
      <c r="AA57">
        <v>0.77</v>
      </c>
      <c r="AB57">
        <v>0</v>
      </c>
      <c r="AC57">
        <v>38.46</v>
      </c>
      <c r="AD57">
        <v>0</v>
      </c>
      <c r="AE57">
        <v>0.67</v>
      </c>
      <c r="AF57">
        <v>5.77</v>
      </c>
      <c r="AG57">
        <v>28.85</v>
      </c>
      <c r="AH57">
        <v>14.42</v>
      </c>
      <c r="AI57">
        <v>5.77</v>
      </c>
      <c r="AJ57">
        <v>0</v>
      </c>
      <c r="AK57">
        <v>0</v>
      </c>
      <c r="AL57">
        <v>0.38</v>
      </c>
      <c r="AM57">
        <v>14.42</v>
      </c>
      <c r="AN57">
        <v>26.99</v>
      </c>
      <c r="AO57">
        <v>0</v>
      </c>
      <c r="AP57">
        <v>0</v>
      </c>
      <c r="AQ57">
        <v>26.99</v>
      </c>
      <c r="AR57">
        <v>0</v>
      </c>
      <c r="AS57">
        <v>30.77</v>
      </c>
      <c r="AT57">
        <v>8.65</v>
      </c>
      <c r="AU57">
        <v>1.29</v>
      </c>
      <c r="AV57">
        <v>0</v>
      </c>
      <c r="AW57">
        <v>30.77</v>
      </c>
      <c r="AX57">
        <v>48.08</v>
      </c>
      <c r="AY57">
        <v>19.23</v>
      </c>
      <c r="AZ57">
        <v>26.92</v>
      </c>
      <c r="BA57">
        <v>0</v>
      </c>
      <c r="BB57">
        <v>20.190000000000001</v>
      </c>
      <c r="BC57">
        <v>0</v>
      </c>
      <c r="BD57">
        <v>30.77</v>
      </c>
      <c r="BE57">
        <v>28.85</v>
      </c>
      <c r="BF57">
        <v>31.73</v>
      </c>
      <c r="BG57">
        <v>48.08</v>
      </c>
      <c r="BH57">
        <v>0</v>
      </c>
      <c r="BI57">
        <v>0</v>
      </c>
      <c r="BJ57">
        <v>0</v>
      </c>
      <c r="BK57">
        <v>0</v>
      </c>
      <c r="BL57">
        <v>100</v>
      </c>
      <c r="BM57">
        <v>9.6</v>
      </c>
    </row>
    <row r="58" spans="1:65">
      <c r="G58" t="s">
        <v>100</v>
      </c>
      <c r="H58" s="74">
        <v>233.24999999999997</v>
      </c>
      <c r="I58" s="47">
        <v>0</v>
      </c>
      <c r="J58" s="47">
        <v>101.29</v>
      </c>
      <c r="K58" s="47">
        <v>197.11</v>
      </c>
      <c r="L58" s="47">
        <v>27.89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W58">
        <v>0.96</v>
      </c>
      <c r="X58">
        <v>0</v>
      </c>
      <c r="Y58">
        <v>16.350000000000001</v>
      </c>
      <c r="Z58">
        <v>0</v>
      </c>
      <c r="AA58">
        <v>0.77</v>
      </c>
      <c r="AB58">
        <v>0</v>
      </c>
      <c r="AC58">
        <v>38.46</v>
      </c>
      <c r="AD58">
        <v>0</v>
      </c>
      <c r="AE58">
        <v>0.67</v>
      </c>
      <c r="AF58">
        <v>5.77</v>
      </c>
      <c r="AG58">
        <v>28.85</v>
      </c>
      <c r="AH58">
        <v>14.42</v>
      </c>
      <c r="AI58">
        <v>5.77</v>
      </c>
      <c r="AJ58">
        <v>0</v>
      </c>
      <c r="AK58">
        <v>0</v>
      </c>
      <c r="AL58">
        <v>0.38</v>
      </c>
      <c r="AM58">
        <v>14.42</v>
      </c>
      <c r="AN58">
        <v>26.99</v>
      </c>
      <c r="AO58">
        <v>0</v>
      </c>
      <c r="AP58">
        <v>0</v>
      </c>
      <c r="AQ58">
        <v>26.99</v>
      </c>
      <c r="AR58">
        <v>0</v>
      </c>
      <c r="AS58">
        <v>30.77</v>
      </c>
      <c r="AT58">
        <v>8.65</v>
      </c>
      <c r="AU58">
        <v>1.29</v>
      </c>
      <c r="AV58">
        <v>0</v>
      </c>
      <c r="AW58">
        <v>30.77</v>
      </c>
      <c r="AX58">
        <v>48.08</v>
      </c>
      <c r="AY58">
        <v>19.23</v>
      </c>
      <c r="AZ58">
        <v>26.92</v>
      </c>
      <c r="BA58">
        <v>0</v>
      </c>
      <c r="BB58">
        <v>20.190000000000001</v>
      </c>
      <c r="BC58">
        <v>0</v>
      </c>
      <c r="BD58">
        <v>30.77</v>
      </c>
      <c r="BE58">
        <v>28.85</v>
      </c>
      <c r="BF58">
        <v>31.73</v>
      </c>
      <c r="BG58">
        <v>48.08</v>
      </c>
      <c r="BH58">
        <v>0</v>
      </c>
      <c r="BI58">
        <v>0</v>
      </c>
      <c r="BJ58">
        <v>0</v>
      </c>
      <c r="BK58">
        <v>0</v>
      </c>
      <c r="BL58">
        <v>100</v>
      </c>
      <c r="BM58">
        <v>9.4</v>
      </c>
    </row>
    <row r="59" spans="1:65">
      <c r="G59" t="s">
        <v>101</v>
      </c>
      <c r="H59" s="74">
        <v>236.85999999999996</v>
      </c>
      <c r="I59" s="47">
        <v>0</v>
      </c>
      <c r="J59" s="47">
        <v>101.29</v>
      </c>
      <c r="K59" s="47">
        <v>197.11</v>
      </c>
      <c r="L59" s="47">
        <v>26.93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W59">
        <v>0.96</v>
      </c>
      <c r="X59">
        <v>0</v>
      </c>
      <c r="Y59">
        <v>16.350000000000001</v>
      </c>
      <c r="Z59">
        <v>0</v>
      </c>
      <c r="AA59">
        <v>0.77</v>
      </c>
      <c r="AB59">
        <v>0</v>
      </c>
      <c r="AC59">
        <v>38.46</v>
      </c>
      <c r="AD59">
        <v>0</v>
      </c>
      <c r="AE59">
        <v>0.67</v>
      </c>
      <c r="AF59">
        <v>5.77</v>
      </c>
      <c r="AG59">
        <v>28.85</v>
      </c>
      <c r="AH59">
        <v>14.42</v>
      </c>
      <c r="AI59">
        <v>4.8099999999999996</v>
      </c>
      <c r="AJ59">
        <v>0</v>
      </c>
      <c r="AK59">
        <v>0</v>
      </c>
      <c r="AL59">
        <v>0.35</v>
      </c>
      <c r="AM59">
        <v>14.42</v>
      </c>
      <c r="AN59">
        <v>26.99</v>
      </c>
      <c r="AO59">
        <v>0</v>
      </c>
      <c r="AP59">
        <v>0</v>
      </c>
      <c r="AQ59">
        <v>26.99</v>
      </c>
      <c r="AR59">
        <v>0</v>
      </c>
      <c r="AS59">
        <v>30.77</v>
      </c>
      <c r="AT59">
        <v>8.65</v>
      </c>
      <c r="AU59">
        <v>1.29</v>
      </c>
      <c r="AV59">
        <v>0</v>
      </c>
      <c r="AW59">
        <v>30.77</v>
      </c>
      <c r="AX59">
        <v>48.08</v>
      </c>
      <c r="AY59">
        <v>19.23</v>
      </c>
      <c r="AZ59">
        <v>26.92</v>
      </c>
      <c r="BA59">
        <v>0</v>
      </c>
      <c r="BB59">
        <v>20.190000000000001</v>
      </c>
      <c r="BC59">
        <v>0</v>
      </c>
      <c r="BD59">
        <v>30.77</v>
      </c>
      <c r="BE59">
        <v>28.85</v>
      </c>
      <c r="BF59">
        <v>31.73</v>
      </c>
      <c r="BG59">
        <v>48.08</v>
      </c>
      <c r="BH59">
        <v>0</v>
      </c>
      <c r="BI59">
        <v>0</v>
      </c>
      <c r="BJ59">
        <v>0</v>
      </c>
      <c r="BK59">
        <v>0</v>
      </c>
      <c r="BL59">
        <v>100</v>
      </c>
      <c r="BM59">
        <v>13.01</v>
      </c>
    </row>
    <row r="60" spans="1:65">
      <c r="G60" t="s">
        <v>102</v>
      </c>
      <c r="H60" s="74">
        <v>236.85999999999996</v>
      </c>
      <c r="I60" s="47">
        <v>0</v>
      </c>
      <c r="J60" s="47">
        <v>101.29</v>
      </c>
      <c r="K60" s="47">
        <v>197.11</v>
      </c>
      <c r="L60" s="47">
        <v>26.93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W60">
        <v>0.96</v>
      </c>
      <c r="X60">
        <v>0</v>
      </c>
      <c r="Y60">
        <v>16.350000000000001</v>
      </c>
      <c r="Z60">
        <v>0</v>
      </c>
      <c r="AA60">
        <v>0.77</v>
      </c>
      <c r="AB60">
        <v>0</v>
      </c>
      <c r="AC60">
        <v>38.46</v>
      </c>
      <c r="AD60">
        <v>0</v>
      </c>
      <c r="AE60">
        <v>0.67</v>
      </c>
      <c r="AF60">
        <v>5.77</v>
      </c>
      <c r="AG60">
        <v>28.85</v>
      </c>
      <c r="AH60">
        <v>14.42</v>
      </c>
      <c r="AI60">
        <v>4.8099999999999996</v>
      </c>
      <c r="AJ60">
        <v>0</v>
      </c>
      <c r="AK60">
        <v>0</v>
      </c>
      <c r="AL60">
        <v>0.42</v>
      </c>
      <c r="AM60">
        <v>14.42</v>
      </c>
      <c r="AN60">
        <v>26.99</v>
      </c>
      <c r="AO60">
        <v>0</v>
      </c>
      <c r="AP60">
        <v>0</v>
      </c>
      <c r="AQ60">
        <v>26.99</v>
      </c>
      <c r="AR60">
        <v>0</v>
      </c>
      <c r="AS60">
        <v>30.77</v>
      </c>
      <c r="AT60">
        <v>8.65</v>
      </c>
      <c r="AU60">
        <v>1.29</v>
      </c>
      <c r="AV60">
        <v>0</v>
      </c>
      <c r="AW60">
        <v>30.77</v>
      </c>
      <c r="AX60">
        <v>48.08</v>
      </c>
      <c r="AY60">
        <v>19.23</v>
      </c>
      <c r="AZ60">
        <v>26.92</v>
      </c>
      <c r="BA60">
        <v>0</v>
      </c>
      <c r="BB60">
        <v>20.190000000000001</v>
      </c>
      <c r="BC60">
        <v>0</v>
      </c>
      <c r="BD60">
        <v>30.77</v>
      </c>
      <c r="BE60">
        <v>28.85</v>
      </c>
      <c r="BF60">
        <v>31.73</v>
      </c>
      <c r="BG60">
        <v>48.08</v>
      </c>
      <c r="BH60">
        <v>0</v>
      </c>
      <c r="BI60">
        <v>0</v>
      </c>
      <c r="BJ60">
        <v>0</v>
      </c>
      <c r="BK60">
        <v>0</v>
      </c>
      <c r="BL60">
        <v>100</v>
      </c>
      <c r="BM60">
        <v>13.01</v>
      </c>
    </row>
    <row r="61" spans="1:65">
      <c r="G61" t="s">
        <v>103</v>
      </c>
      <c r="H61" s="74">
        <v>236.85999999999996</v>
      </c>
      <c r="I61" s="47">
        <v>0</v>
      </c>
      <c r="J61" s="47">
        <v>101.29</v>
      </c>
      <c r="K61" s="47">
        <v>197.11</v>
      </c>
      <c r="L61" s="47">
        <v>26.93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W61">
        <v>0.96</v>
      </c>
      <c r="X61">
        <v>0</v>
      </c>
      <c r="Y61">
        <v>16.350000000000001</v>
      </c>
      <c r="Z61">
        <v>0</v>
      </c>
      <c r="AA61">
        <v>0.77</v>
      </c>
      <c r="AB61">
        <v>0</v>
      </c>
      <c r="AC61">
        <v>38.46</v>
      </c>
      <c r="AD61">
        <v>0</v>
      </c>
      <c r="AE61">
        <v>0.67</v>
      </c>
      <c r="AF61">
        <v>5.77</v>
      </c>
      <c r="AG61">
        <v>28.85</v>
      </c>
      <c r="AH61">
        <v>14.42</v>
      </c>
      <c r="AI61">
        <v>4.8099999999999996</v>
      </c>
      <c r="AJ61">
        <v>0</v>
      </c>
      <c r="AK61">
        <v>0</v>
      </c>
      <c r="AL61">
        <v>0.42</v>
      </c>
      <c r="AM61">
        <v>14.42</v>
      </c>
      <c r="AN61">
        <v>26.99</v>
      </c>
      <c r="AO61">
        <v>0</v>
      </c>
      <c r="AP61">
        <v>0</v>
      </c>
      <c r="AQ61">
        <v>26.99</v>
      </c>
      <c r="AR61">
        <v>0</v>
      </c>
      <c r="AS61">
        <v>30.77</v>
      </c>
      <c r="AT61">
        <v>8.65</v>
      </c>
      <c r="AU61">
        <v>1.29</v>
      </c>
      <c r="AV61">
        <v>0</v>
      </c>
      <c r="AW61">
        <v>30.77</v>
      </c>
      <c r="AX61">
        <v>48.08</v>
      </c>
      <c r="AY61">
        <v>19.23</v>
      </c>
      <c r="AZ61">
        <v>26.92</v>
      </c>
      <c r="BA61">
        <v>0</v>
      </c>
      <c r="BB61">
        <v>20.190000000000001</v>
      </c>
      <c r="BC61">
        <v>0</v>
      </c>
      <c r="BD61">
        <v>30.77</v>
      </c>
      <c r="BE61">
        <v>28.85</v>
      </c>
      <c r="BF61">
        <v>31.73</v>
      </c>
      <c r="BG61">
        <v>48.08</v>
      </c>
      <c r="BH61">
        <v>0</v>
      </c>
      <c r="BI61">
        <v>0</v>
      </c>
      <c r="BJ61">
        <v>0</v>
      </c>
      <c r="BK61">
        <v>0</v>
      </c>
      <c r="BL61">
        <v>100</v>
      </c>
      <c r="BM61">
        <v>13.01</v>
      </c>
    </row>
    <row r="62" spans="1:65">
      <c r="G62" t="s">
        <v>104</v>
      </c>
      <c r="H62" s="74">
        <v>237.05999999999997</v>
      </c>
      <c r="I62" s="47">
        <v>0</v>
      </c>
      <c r="J62" s="47">
        <v>101.29</v>
      </c>
      <c r="K62" s="47">
        <v>197.11</v>
      </c>
      <c r="L62" s="47">
        <v>26.93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W62">
        <v>0.96</v>
      </c>
      <c r="X62">
        <v>0</v>
      </c>
      <c r="Y62">
        <v>16.350000000000001</v>
      </c>
      <c r="Z62">
        <v>0</v>
      </c>
      <c r="AA62">
        <v>0.77</v>
      </c>
      <c r="AB62">
        <v>0</v>
      </c>
      <c r="AC62">
        <v>38.46</v>
      </c>
      <c r="AD62">
        <v>0</v>
      </c>
      <c r="AE62">
        <v>0.67</v>
      </c>
      <c r="AF62">
        <v>5.77</v>
      </c>
      <c r="AG62">
        <v>28.85</v>
      </c>
      <c r="AH62">
        <v>14.42</v>
      </c>
      <c r="AI62">
        <v>4.8099999999999996</v>
      </c>
      <c r="AJ62">
        <v>0</v>
      </c>
      <c r="AK62">
        <v>0</v>
      </c>
      <c r="AL62">
        <v>0.42</v>
      </c>
      <c r="AM62">
        <v>14.42</v>
      </c>
      <c r="AN62">
        <v>26.99</v>
      </c>
      <c r="AO62">
        <v>0</v>
      </c>
      <c r="AP62">
        <v>0</v>
      </c>
      <c r="AQ62">
        <v>26.99</v>
      </c>
      <c r="AR62">
        <v>0</v>
      </c>
      <c r="AS62">
        <v>30.77</v>
      </c>
      <c r="AT62">
        <v>8.65</v>
      </c>
      <c r="AU62">
        <v>1.29</v>
      </c>
      <c r="AV62">
        <v>0</v>
      </c>
      <c r="AW62">
        <v>30.77</v>
      </c>
      <c r="AX62">
        <v>48.08</v>
      </c>
      <c r="AY62">
        <v>19.23</v>
      </c>
      <c r="AZ62">
        <v>26.92</v>
      </c>
      <c r="BA62">
        <v>0</v>
      </c>
      <c r="BB62">
        <v>20.190000000000001</v>
      </c>
      <c r="BC62">
        <v>0</v>
      </c>
      <c r="BD62">
        <v>30.77</v>
      </c>
      <c r="BE62">
        <v>28.85</v>
      </c>
      <c r="BF62">
        <v>31.73</v>
      </c>
      <c r="BG62">
        <v>48.08</v>
      </c>
      <c r="BH62">
        <v>0</v>
      </c>
      <c r="BI62">
        <v>0</v>
      </c>
      <c r="BJ62">
        <v>0</v>
      </c>
      <c r="BK62">
        <v>0</v>
      </c>
      <c r="BL62">
        <v>100</v>
      </c>
      <c r="BM62">
        <v>13.21</v>
      </c>
    </row>
    <row r="63" spans="1:65">
      <c r="G63" t="s">
        <v>105</v>
      </c>
      <c r="H63" s="74">
        <v>234.55</v>
      </c>
      <c r="I63" s="47">
        <v>0</v>
      </c>
      <c r="J63" s="47">
        <v>99.86</v>
      </c>
      <c r="K63" s="47">
        <v>174.04000000000002</v>
      </c>
      <c r="L63" s="47">
        <v>26.93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W63">
        <v>0.96</v>
      </c>
      <c r="X63">
        <v>0</v>
      </c>
      <c r="Y63">
        <v>16.350000000000001</v>
      </c>
      <c r="Z63">
        <v>0</v>
      </c>
      <c r="AA63">
        <v>0.67</v>
      </c>
      <c r="AB63">
        <v>0</v>
      </c>
      <c r="AC63">
        <v>38.46</v>
      </c>
      <c r="AD63">
        <v>0</v>
      </c>
      <c r="AE63">
        <v>0.67</v>
      </c>
      <c r="AF63">
        <v>5.77</v>
      </c>
      <c r="AG63">
        <v>28.85</v>
      </c>
      <c r="AH63">
        <v>14.42</v>
      </c>
      <c r="AI63">
        <v>4.8099999999999996</v>
      </c>
      <c r="AJ63">
        <v>0</v>
      </c>
      <c r="AK63">
        <v>0</v>
      </c>
      <c r="AL63">
        <v>0.48</v>
      </c>
      <c r="AM63">
        <v>14.42</v>
      </c>
      <c r="AN63">
        <v>26.99</v>
      </c>
      <c r="AO63">
        <v>0</v>
      </c>
      <c r="AP63">
        <v>0</v>
      </c>
      <c r="AQ63">
        <v>26.99</v>
      </c>
      <c r="AR63">
        <v>0</v>
      </c>
      <c r="AS63">
        <v>23.08</v>
      </c>
      <c r="AT63">
        <v>8.65</v>
      </c>
      <c r="AU63">
        <v>1.29</v>
      </c>
      <c r="AV63">
        <v>0</v>
      </c>
      <c r="AW63">
        <v>23.08</v>
      </c>
      <c r="AX63">
        <v>48.08</v>
      </c>
      <c r="AY63">
        <v>19.23</v>
      </c>
      <c r="AZ63">
        <v>26.92</v>
      </c>
      <c r="BA63">
        <v>0</v>
      </c>
      <c r="BB63">
        <v>20.190000000000001</v>
      </c>
      <c r="BC63">
        <v>0</v>
      </c>
      <c r="BD63">
        <v>23.08</v>
      </c>
      <c r="BE63">
        <v>28.85</v>
      </c>
      <c r="BF63">
        <v>31.73</v>
      </c>
      <c r="BG63">
        <v>48.08</v>
      </c>
      <c r="BH63">
        <v>0</v>
      </c>
      <c r="BI63">
        <v>0</v>
      </c>
      <c r="BJ63">
        <v>0</v>
      </c>
      <c r="BK63">
        <v>0</v>
      </c>
      <c r="BL63">
        <v>98.57</v>
      </c>
      <c r="BM63">
        <v>10.8</v>
      </c>
    </row>
    <row r="64" spans="1:65">
      <c r="G64" t="s">
        <v>106</v>
      </c>
      <c r="H64" s="74">
        <v>234.55</v>
      </c>
      <c r="I64" s="47">
        <v>0</v>
      </c>
      <c r="J64" s="47">
        <v>94.940000000000012</v>
      </c>
      <c r="K64" s="47">
        <v>174.04000000000002</v>
      </c>
      <c r="L64" s="47">
        <v>26.93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W64">
        <v>0.96</v>
      </c>
      <c r="X64">
        <v>0</v>
      </c>
      <c r="Y64">
        <v>16.350000000000001</v>
      </c>
      <c r="Z64">
        <v>0</v>
      </c>
      <c r="AA64">
        <v>0.67</v>
      </c>
      <c r="AB64">
        <v>0</v>
      </c>
      <c r="AC64">
        <v>38.46</v>
      </c>
      <c r="AD64">
        <v>0</v>
      </c>
      <c r="AE64">
        <v>0.67</v>
      </c>
      <c r="AF64">
        <v>5.77</v>
      </c>
      <c r="AG64">
        <v>28.85</v>
      </c>
      <c r="AH64">
        <v>14.42</v>
      </c>
      <c r="AI64">
        <v>4.8099999999999996</v>
      </c>
      <c r="AJ64">
        <v>0</v>
      </c>
      <c r="AK64">
        <v>0</v>
      </c>
      <c r="AL64">
        <v>0.38</v>
      </c>
      <c r="AM64">
        <v>14.42</v>
      </c>
      <c r="AN64">
        <v>26.99</v>
      </c>
      <c r="AO64">
        <v>0</v>
      </c>
      <c r="AP64">
        <v>0</v>
      </c>
      <c r="AQ64">
        <v>26.99</v>
      </c>
      <c r="AR64">
        <v>0</v>
      </c>
      <c r="AS64">
        <v>23.08</v>
      </c>
      <c r="AT64">
        <v>8.65</v>
      </c>
      <c r="AU64">
        <v>1.29</v>
      </c>
      <c r="AV64">
        <v>0</v>
      </c>
      <c r="AW64">
        <v>23.08</v>
      </c>
      <c r="AX64">
        <v>48.08</v>
      </c>
      <c r="AY64">
        <v>19.23</v>
      </c>
      <c r="AZ64">
        <v>26.92</v>
      </c>
      <c r="BA64">
        <v>0</v>
      </c>
      <c r="BB64">
        <v>20.190000000000001</v>
      </c>
      <c r="BC64">
        <v>0</v>
      </c>
      <c r="BD64">
        <v>23.08</v>
      </c>
      <c r="BE64">
        <v>28.85</v>
      </c>
      <c r="BF64">
        <v>31.73</v>
      </c>
      <c r="BG64">
        <v>48.08</v>
      </c>
      <c r="BH64">
        <v>0</v>
      </c>
      <c r="BI64">
        <v>0</v>
      </c>
      <c r="BJ64">
        <v>0</v>
      </c>
      <c r="BK64">
        <v>0</v>
      </c>
      <c r="BL64">
        <v>93.65</v>
      </c>
      <c r="BM64">
        <v>10.8</v>
      </c>
    </row>
    <row r="65" spans="7:65">
      <c r="G65" t="s">
        <v>107</v>
      </c>
      <c r="H65" s="74">
        <v>234.55</v>
      </c>
      <c r="I65" s="47">
        <v>0</v>
      </c>
      <c r="J65" s="47">
        <v>87.830000000000013</v>
      </c>
      <c r="K65" s="47">
        <v>174.04000000000002</v>
      </c>
      <c r="L65" s="47">
        <v>26.93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W65">
        <v>0.96</v>
      </c>
      <c r="X65">
        <v>0</v>
      </c>
      <c r="Y65">
        <v>16.350000000000001</v>
      </c>
      <c r="Z65">
        <v>0</v>
      </c>
      <c r="AA65">
        <v>0.67</v>
      </c>
      <c r="AB65">
        <v>0</v>
      </c>
      <c r="AC65">
        <v>38.46</v>
      </c>
      <c r="AD65">
        <v>0</v>
      </c>
      <c r="AE65">
        <v>0.67</v>
      </c>
      <c r="AF65">
        <v>5.77</v>
      </c>
      <c r="AG65">
        <v>28.85</v>
      </c>
      <c r="AH65">
        <v>14.42</v>
      </c>
      <c r="AI65">
        <v>4.8099999999999996</v>
      </c>
      <c r="AJ65">
        <v>0</v>
      </c>
      <c r="AK65">
        <v>0</v>
      </c>
      <c r="AL65">
        <v>0.48</v>
      </c>
      <c r="AM65">
        <v>14.42</v>
      </c>
      <c r="AN65">
        <v>26.99</v>
      </c>
      <c r="AO65">
        <v>0</v>
      </c>
      <c r="AP65">
        <v>0</v>
      </c>
      <c r="AQ65">
        <v>26.99</v>
      </c>
      <c r="AR65">
        <v>0</v>
      </c>
      <c r="AS65">
        <v>23.08</v>
      </c>
      <c r="AT65">
        <v>8.65</v>
      </c>
      <c r="AU65">
        <v>1.29</v>
      </c>
      <c r="AV65">
        <v>0</v>
      </c>
      <c r="AW65">
        <v>23.08</v>
      </c>
      <c r="AX65">
        <v>48.08</v>
      </c>
      <c r="AY65">
        <v>19.23</v>
      </c>
      <c r="AZ65">
        <v>26.92</v>
      </c>
      <c r="BA65">
        <v>0</v>
      </c>
      <c r="BB65">
        <v>20.190000000000001</v>
      </c>
      <c r="BC65">
        <v>0</v>
      </c>
      <c r="BD65">
        <v>23.08</v>
      </c>
      <c r="BE65">
        <v>28.85</v>
      </c>
      <c r="BF65">
        <v>31.73</v>
      </c>
      <c r="BG65">
        <v>48.08</v>
      </c>
      <c r="BH65">
        <v>0</v>
      </c>
      <c r="BI65">
        <v>0</v>
      </c>
      <c r="BJ65">
        <v>0</v>
      </c>
      <c r="BK65">
        <v>0</v>
      </c>
      <c r="BL65">
        <v>86.54</v>
      </c>
      <c r="BM65">
        <v>10.8</v>
      </c>
    </row>
    <row r="66" spans="7:65">
      <c r="G66" t="s">
        <v>108</v>
      </c>
      <c r="H66" s="74">
        <v>234.55</v>
      </c>
      <c r="I66" s="47">
        <v>0</v>
      </c>
      <c r="J66" s="47">
        <v>81.680000000000007</v>
      </c>
      <c r="K66" s="47">
        <v>174.04000000000002</v>
      </c>
      <c r="L66" s="47">
        <v>26.93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W66">
        <v>0.96</v>
      </c>
      <c r="X66">
        <v>0</v>
      </c>
      <c r="Y66">
        <v>16.350000000000001</v>
      </c>
      <c r="Z66">
        <v>0</v>
      </c>
      <c r="AA66">
        <v>0.67</v>
      </c>
      <c r="AB66">
        <v>0</v>
      </c>
      <c r="AC66">
        <v>38.46</v>
      </c>
      <c r="AD66">
        <v>0</v>
      </c>
      <c r="AE66">
        <v>0.67</v>
      </c>
      <c r="AF66">
        <v>5.77</v>
      </c>
      <c r="AG66">
        <v>28.85</v>
      </c>
      <c r="AH66">
        <v>14.42</v>
      </c>
      <c r="AI66">
        <v>4.8099999999999996</v>
      </c>
      <c r="AJ66">
        <v>0</v>
      </c>
      <c r="AK66">
        <v>0</v>
      </c>
      <c r="AL66">
        <v>0.48</v>
      </c>
      <c r="AM66">
        <v>14.42</v>
      </c>
      <c r="AN66">
        <v>26.99</v>
      </c>
      <c r="AO66">
        <v>0</v>
      </c>
      <c r="AP66">
        <v>0</v>
      </c>
      <c r="AQ66">
        <v>26.99</v>
      </c>
      <c r="AR66">
        <v>0</v>
      </c>
      <c r="AS66">
        <v>23.08</v>
      </c>
      <c r="AT66">
        <v>8.65</v>
      </c>
      <c r="AU66">
        <v>1.29</v>
      </c>
      <c r="AV66">
        <v>0</v>
      </c>
      <c r="AW66">
        <v>23.08</v>
      </c>
      <c r="AX66">
        <v>48.08</v>
      </c>
      <c r="AY66">
        <v>19.23</v>
      </c>
      <c r="AZ66">
        <v>26.92</v>
      </c>
      <c r="BA66">
        <v>0</v>
      </c>
      <c r="BB66">
        <v>20.190000000000001</v>
      </c>
      <c r="BC66">
        <v>0</v>
      </c>
      <c r="BD66">
        <v>23.08</v>
      </c>
      <c r="BE66">
        <v>28.85</v>
      </c>
      <c r="BF66">
        <v>31.73</v>
      </c>
      <c r="BG66">
        <v>48.08</v>
      </c>
      <c r="BH66">
        <v>0</v>
      </c>
      <c r="BI66">
        <v>0</v>
      </c>
      <c r="BJ66">
        <v>0</v>
      </c>
      <c r="BK66">
        <v>0</v>
      </c>
      <c r="BL66">
        <v>80.39</v>
      </c>
      <c r="BM66">
        <v>10.8</v>
      </c>
    </row>
    <row r="67" spans="7:65">
      <c r="G67" t="s">
        <v>109</v>
      </c>
      <c r="H67" s="74">
        <v>234.16</v>
      </c>
      <c r="I67" s="47">
        <v>0</v>
      </c>
      <c r="J67" s="47">
        <v>64.010000000000005</v>
      </c>
      <c r="K67" s="47">
        <v>174.04000000000002</v>
      </c>
      <c r="L67" s="47">
        <v>25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W67">
        <v>0.96</v>
      </c>
      <c r="X67">
        <v>0</v>
      </c>
      <c r="Y67">
        <v>16.350000000000001</v>
      </c>
      <c r="Z67">
        <v>0</v>
      </c>
      <c r="AA67">
        <v>0.48</v>
      </c>
      <c r="AB67">
        <v>0</v>
      </c>
      <c r="AC67">
        <v>38.46</v>
      </c>
      <c r="AD67">
        <v>0</v>
      </c>
      <c r="AE67">
        <v>0.67</v>
      </c>
      <c r="AF67">
        <v>5.77</v>
      </c>
      <c r="AG67">
        <v>28.85</v>
      </c>
      <c r="AH67">
        <v>14.42</v>
      </c>
      <c r="AI67">
        <v>2.88</v>
      </c>
      <c r="AJ67">
        <v>0</v>
      </c>
      <c r="AK67">
        <v>0</v>
      </c>
      <c r="AL67">
        <v>0.48</v>
      </c>
      <c r="AM67">
        <v>14.42</v>
      </c>
      <c r="AN67">
        <v>26.99</v>
      </c>
      <c r="AO67">
        <v>0</v>
      </c>
      <c r="AP67">
        <v>0</v>
      </c>
      <c r="AQ67">
        <v>26.99</v>
      </c>
      <c r="AR67">
        <v>0</v>
      </c>
      <c r="AS67">
        <v>23.08</v>
      </c>
      <c r="AT67">
        <v>8.65</v>
      </c>
      <c r="AU67">
        <v>1.29</v>
      </c>
      <c r="AV67">
        <v>0</v>
      </c>
      <c r="AW67">
        <v>23.08</v>
      </c>
      <c r="AX67">
        <v>48.08</v>
      </c>
      <c r="AY67">
        <v>19.23</v>
      </c>
      <c r="AZ67">
        <v>26.92</v>
      </c>
      <c r="BA67">
        <v>0</v>
      </c>
      <c r="BB67">
        <v>20.190000000000001</v>
      </c>
      <c r="BC67">
        <v>0</v>
      </c>
      <c r="BD67">
        <v>23.08</v>
      </c>
      <c r="BE67">
        <v>28.85</v>
      </c>
      <c r="BF67">
        <v>31.73</v>
      </c>
      <c r="BG67">
        <v>48.08</v>
      </c>
      <c r="BH67">
        <v>0</v>
      </c>
      <c r="BI67">
        <v>0</v>
      </c>
      <c r="BJ67">
        <v>0</v>
      </c>
      <c r="BK67">
        <v>0</v>
      </c>
      <c r="BL67">
        <v>62.72</v>
      </c>
      <c r="BM67">
        <v>10.6</v>
      </c>
    </row>
    <row r="68" spans="7:65">
      <c r="G68" t="s">
        <v>110</v>
      </c>
      <c r="H68" s="74">
        <v>234.16</v>
      </c>
      <c r="I68" s="47">
        <v>0</v>
      </c>
      <c r="J68" s="47">
        <v>56.26</v>
      </c>
      <c r="K68" s="47">
        <v>174.04000000000002</v>
      </c>
      <c r="L68" s="47">
        <v>25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W68">
        <v>0.89</v>
      </c>
      <c r="X68">
        <v>0</v>
      </c>
      <c r="Y68">
        <v>16.350000000000001</v>
      </c>
      <c r="Z68">
        <v>0</v>
      </c>
      <c r="AA68">
        <v>0.48</v>
      </c>
      <c r="AB68">
        <v>0</v>
      </c>
      <c r="AC68">
        <v>38.46</v>
      </c>
      <c r="AD68">
        <v>0</v>
      </c>
      <c r="AE68">
        <v>0.63</v>
      </c>
      <c r="AF68">
        <v>5.77</v>
      </c>
      <c r="AG68">
        <v>28.85</v>
      </c>
      <c r="AH68">
        <v>14.42</v>
      </c>
      <c r="AI68">
        <v>2.88</v>
      </c>
      <c r="AJ68">
        <v>0</v>
      </c>
      <c r="AK68">
        <v>0</v>
      </c>
      <c r="AL68">
        <v>0.36</v>
      </c>
      <c r="AM68">
        <v>14.42</v>
      </c>
      <c r="AN68">
        <v>26.99</v>
      </c>
      <c r="AO68">
        <v>0</v>
      </c>
      <c r="AP68">
        <v>0</v>
      </c>
      <c r="AQ68">
        <v>26.99</v>
      </c>
      <c r="AR68">
        <v>0</v>
      </c>
      <c r="AS68">
        <v>23.08</v>
      </c>
      <c r="AT68">
        <v>8.65</v>
      </c>
      <c r="AU68">
        <v>1.29</v>
      </c>
      <c r="AV68">
        <v>0</v>
      </c>
      <c r="AW68">
        <v>23.08</v>
      </c>
      <c r="AX68">
        <v>48.08</v>
      </c>
      <c r="AY68">
        <v>19.23</v>
      </c>
      <c r="AZ68">
        <v>26.92</v>
      </c>
      <c r="BA68">
        <v>0</v>
      </c>
      <c r="BB68">
        <v>20.190000000000001</v>
      </c>
      <c r="BC68">
        <v>0</v>
      </c>
      <c r="BD68">
        <v>23.08</v>
      </c>
      <c r="BE68">
        <v>28.85</v>
      </c>
      <c r="BF68">
        <v>31.73</v>
      </c>
      <c r="BG68">
        <v>48.08</v>
      </c>
      <c r="BH68">
        <v>0</v>
      </c>
      <c r="BI68">
        <v>0</v>
      </c>
      <c r="BJ68">
        <v>0</v>
      </c>
      <c r="BK68">
        <v>0</v>
      </c>
      <c r="BL68">
        <v>54.97</v>
      </c>
      <c r="BM68">
        <v>10.6</v>
      </c>
    </row>
    <row r="69" spans="7:65">
      <c r="G69" t="s">
        <v>111</v>
      </c>
      <c r="H69" s="74">
        <v>234.16</v>
      </c>
      <c r="I69" s="47">
        <v>0</v>
      </c>
      <c r="J69" s="47">
        <v>48.05</v>
      </c>
      <c r="K69" s="47">
        <v>174.04000000000002</v>
      </c>
      <c r="L69" s="47">
        <v>25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W69">
        <v>0.76</v>
      </c>
      <c r="X69">
        <v>0</v>
      </c>
      <c r="Y69">
        <v>16.350000000000001</v>
      </c>
      <c r="Z69">
        <v>0</v>
      </c>
      <c r="AA69">
        <v>0.48</v>
      </c>
      <c r="AB69">
        <v>0</v>
      </c>
      <c r="AC69">
        <v>38.46</v>
      </c>
      <c r="AD69">
        <v>0</v>
      </c>
      <c r="AE69">
        <v>0.54</v>
      </c>
      <c r="AF69">
        <v>5.77</v>
      </c>
      <c r="AG69">
        <v>28.85</v>
      </c>
      <c r="AH69">
        <v>14.42</v>
      </c>
      <c r="AI69">
        <v>2.88</v>
      </c>
      <c r="AJ69">
        <v>0</v>
      </c>
      <c r="AK69">
        <v>0</v>
      </c>
      <c r="AL69">
        <v>0.31</v>
      </c>
      <c r="AM69">
        <v>14.42</v>
      </c>
      <c r="AN69">
        <v>26.99</v>
      </c>
      <c r="AO69">
        <v>0</v>
      </c>
      <c r="AP69">
        <v>0</v>
      </c>
      <c r="AQ69">
        <v>26.99</v>
      </c>
      <c r="AR69">
        <v>0</v>
      </c>
      <c r="AS69">
        <v>23.08</v>
      </c>
      <c r="AT69">
        <v>8.65</v>
      </c>
      <c r="AU69">
        <v>1.29</v>
      </c>
      <c r="AV69">
        <v>0</v>
      </c>
      <c r="AW69">
        <v>23.08</v>
      </c>
      <c r="AX69">
        <v>48.08</v>
      </c>
      <c r="AY69">
        <v>19.23</v>
      </c>
      <c r="AZ69">
        <v>26.92</v>
      </c>
      <c r="BA69">
        <v>0</v>
      </c>
      <c r="BB69">
        <v>20.190000000000001</v>
      </c>
      <c r="BC69">
        <v>0</v>
      </c>
      <c r="BD69">
        <v>23.08</v>
      </c>
      <c r="BE69">
        <v>28.85</v>
      </c>
      <c r="BF69">
        <v>31.73</v>
      </c>
      <c r="BG69">
        <v>48.08</v>
      </c>
      <c r="BH69">
        <v>0</v>
      </c>
      <c r="BI69">
        <v>0</v>
      </c>
      <c r="BJ69">
        <v>0</v>
      </c>
      <c r="BK69">
        <v>0</v>
      </c>
      <c r="BL69">
        <v>46.76</v>
      </c>
      <c r="BM69">
        <v>10.6</v>
      </c>
    </row>
    <row r="70" spans="7:65">
      <c r="G70" t="s">
        <v>112</v>
      </c>
      <c r="H70" s="74">
        <v>234.16</v>
      </c>
      <c r="I70" s="47">
        <v>0</v>
      </c>
      <c r="J70" s="47">
        <v>39.61</v>
      </c>
      <c r="K70" s="47">
        <v>174.04000000000002</v>
      </c>
      <c r="L70" s="47">
        <v>25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W70">
        <v>0.62</v>
      </c>
      <c r="X70">
        <v>0</v>
      </c>
      <c r="Y70">
        <v>16.350000000000001</v>
      </c>
      <c r="Z70">
        <v>0</v>
      </c>
      <c r="AA70">
        <v>0.48</v>
      </c>
      <c r="AB70">
        <v>0</v>
      </c>
      <c r="AC70">
        <v>38.46</v>
      </c>
      <c r="AD70">
        <v>0</v>
      </c>
      <c r="AE70">
        <v>0.43</v>
      </c>
      <c r="AF70">
        <v>5.77</v>
      </c>
      <c r="AG70">
        <v>28.85</v>
      </c>
      <c r="AH70">
        <v>14.42</v>
      </c>
      <c r="AI70">
        <v>2.88</v>
      </c>
      <c r="AJ70">
        <v>0</v>
      </c>
      <c r="AK70">
        <v>0</v>
      </c>
      <c r="AL70">
        <v>0.25</v>
      </c>
      <c r="AM70">
        <v>14.42</v>
      </c>
      <c r="AN70">
        <v>26.99</v>
      </c>
      <c r="AO70">
        <v>0</v>
      </c>
      <c r="AP70">
        <v>0</v>
      </c>
      <c r="AQ70">
        <v>26.99</v>
      </c>
      <c r="AR70">
        <v>0</v>
      </c>
      <c r="AS70">
        <v>23.08</v>
      </c>
      <c r="AT70">
        <v>8.65</v>
      </c>
      <c r="AU70">
        <v>1.29</v>
      </c>
      <c r="AV70">
        <v>0</v>
      </c>
      <c r="AW70">
        <v>23.08</v>
      </c>
      <c r="AX70">
        <v>48.08</v>
      </c>
      <c r="AY70">
        <v>19.23</v>
      </c>
      <c r="AZ70">
        <v>26.92</v>
      </c>
      <c r="BA70">
        <v>0</v>
      </c>
      <c r="BB70">
        <v>20.190000000000001</v>
      </c>
      <c r="BC70">
        <v>0</v>
      </c>
      <c r="BD70">
        <v>23.08</v>
      </c>
      <c r="BE70">
        <v>28.85</v>
      </c>
      <c r="BF70">
        <v>31.73</v>
      </c>
      <c r="BG70">
        <v>48.08</v>
      </c>
      <c r="BH70">
        <v>0</v>
      </c>
      <c r="BI70">
        <v>0</v>
      </c>
      <c r="BJ70">
        <v>0</v>
      </c>
      <c r="BK70">
        <v>0</v>
      </c>
      <c r="BL70">
        <v>38.32</v>
      </c>
      <c r="BM70">
        <v>10.6</v>
      </c>
    </row>
    <row r="71" spans="7:65">
      <c r="G71" t="s">
        <v>113</v>
      </c>
      <c r="H71" s="74">
        <v>235.57</v>
      </c>
      <c r="I71" s="47">
        <v>0</v>
      </c>
      <c r="J71" s="47">
        <v>30.16</v>
      </c>
      <c r="K71" s="47">
        <v>174.04000000000002</v>
      </c>
      <c r="L71" s="47">
        <v>23.080000000000002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W71">
        <v>0.4</v>
      </c>
      <c r="X71">
        <v>0</v>
      </c>
      <c r="Y71">
        <v>16.350000000000001</v>
      </c>
      <c r="Z71">
        <v>0</v>
      </c>
      <c r="AA71">
        <v>0.48</v>
      </c>
      <c r="AB71">
        <v>0</v>
      </c>
      <c r="AC71">
        <v>0</v>
      </c>
      <c r="AD71">
        <v>0</v>
      </c>
      <c r="AE71">
        <v>0.28999999999999998</v>
      </c>
      <c r="AF71">
        <v>5.77</v>
      </c>
      <c r="AG71">
        <v>28.85</v>
      </c>
      <c r="AH71">
        <v>14.42</v>
      </c>
      <c r="AI71">
        <v>0.96</v>
      </c>
      <c r="AJ71">
        <v>0</v>
      </c>
      <c r="AK71">
        <v>0</v>
      </c>
      <c r="AL71">
        <v>0.16</v>
      </c>
      <c r="AM71">
        <v>0</v>
      </c>
      <c r="AN71">
        <v>26.99</v>
      </c>
      <c r="AO71">
        <v>0</v>
      </c>
      <c r="AP71">
        <v>0</v>
      </c>
      <c r="AQ71">
        <v>26.99</v>
      </c>
      <c r="AR71">
        <v>0</v>
      </c>
      <c r="AS71">
        <v>36.54</v>
      </c>
      <c r="AT71">
        <v>14.42</v>
      </c>
      <c r="AU71">
        <v>1.29</v>
      </c>
      <c r="AV71">
        <v>0</v>
      </c>
      <c r="AW71">
        <v>36.54</v>
      </c>
      <c r="AX71">
        <v>48.08</v>
      </c>
      <c r="AY71">
        <v>19.23</v>
      </c>
      <c r="AZ71">
        <v>26.92</v>
      </c>
      <c r="BA71">
        <v>0</v>
      </c>
      <c r="BB71">
        <v>20.190000000000001</v>
      </c>
      <c r="BC71">
        <v>0</v>
      </c>
      <c r="BD71">
        <v>43.27</v>
      </c>
      <c r="BE71">
        <v>28.85</v>
      </c>
      <c r="BF71">
        <v>31.73</v>
      </c>
      <c r="BG71">
        <v>48.08</v>
      </c>
      <c r="BH71">
        <v>0</v>
      </c>
      <c r="BI71">
        <v>0</v>
      </c>
      <c r="BJ71">
        <v>0</v>
      </c>
      <c r="BK71">
        <v>0</v>
      </c>
      <c r="BL71">
        <v>28.87</v>
      </c>
      <c r="BM71">
        <v>12.01</v>
      </c>
    </row>
    <row r="72" spans="7:65">
      <c r="G72" t="s">
        <v>114</v>
      </c>
      <c r="H72" s="74">
        <v>235.57</v>
      </c>
      <c r="I72" s="47">
        <v>0</v>
      </c>
      <c r="J72" s="47">
        <v>38.1</v>
      </c>
      <c r="K72" s="47">
        <v>174.04000000000002</v>
      </c>
      <c r="L72" s="47">
        <v>23.080000000000002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W72">
        <v>0.31</v>
      </c>
      <c r="X72">
        <v>16.350000000000001</v>
      </c>
      <c r="Y72">
        <v>16.350000000000001</v>
      </c>
      <c r="Z72">
        <v>0</v>
      </c>
      <c r="AA72">
        <v>0.48</v>
      </c>
      <c r="AB72">
        <v>0</v>
      </c>
      <c r="AC72">
        <v>0</v>
      </c>
      <c r="AD72">
        <v>0</v>
      </c>
      <c r="AE72">
        <v>0.21</v>
      </c>
      <c r="AF72">
        <v>5.77</v>
      </c>
      <c r="AG72">
        <v>28.85</v>
      </c>
      <c r="AH72">
        <v>14.42</v>
      </c>
      <c r="AI72">
        <v>0.96</v>
      </c>
      <c r="AJ72">
        <v>0</v>
      </c>
      <c r="AK72">
        <v>0</v>
      </c>
      <c r="AL72">
        <v>0.13</v>
      </c>
      <c r="AM72">
        <v>0</v>
      </c>
      <c r="AN72">
        <v>26.99</v>
      </c>
      <c r="AO72">
        <v>0</v>
      </c>
      <c r="AP72">
        <v>0</v>
      </c>
      <c r="AQ72">
        <v>26.99</v>
      </c>
      <c r="AR72">
        <v>0</v>
      </c>
      <c r="AS72">
        <v>36.54</v>
      </c>
      <c r="AT72">
        <v>14.42</v>
      </c>
      <c r="AU72">
        <v>1.29</v>
      </c>
      <c r="AV72">
        <v>0</v>
      </c>
      <c r="AW72">
        <v>36.54</v>
      </c>
      <c r="AX72">
        <v>48.08</v>
      </c>
      <c r="AY72">
        <v>19.23</v>
      </c>
      <c r="AZ72">
        <v>26.92</v>
      </c>
      <c r="BA72">
        <v>0</v>
      </c>
      <c r="BB72">
        <v>20.190000000000001</v>
      </c>
      <c r="BC72">
        <v>0</v>
      </c>
      <c r="BD72">
        <v>43.27</v>
      </c>
      <c r="BE72">
        <v>28.85</v>
      </c>
      <c r="BF72">
        <v>31.73</v>
      </c>
      <c r="BG72">
        <v>48.08</v>
      </c>
      <c r="BH72">
        <v>0</v>
      </c>
      <c r="BI72">
        <v>0</v>
      </c>
      <c r="BJ72">
        <v>0</v>
      </c>
      <c r="BK72">
        <v>0</v>
      </c>
      <c r="BL72">
        <v>20.46</v>
      </c>
      <c r="BM72">
        <v>12.01</v>
      </c>
    </row>
    <row r="73" spans="7:65">
      <c r="G73" t="s">
        <v>115</v>
      </c>
      <c r="H73" s="74">
        <v>235.37</v>
      </c>
      <c r="I73" s="47">
        <v>0</v>
      </c>
      <c r="J73" s="47">
        <v>50.01</v>
      </c>
      <c r="K73" s="47">
        <v>174.04000000000002</v>
      </c>
      <c r="L73" s="47">
        <v>23.080000000000002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W73">
        <v>0.21</v>
      </c>
      <c r="X73">
        <v>35.58</v>
      </c>
      <c r="Y73">
        <v>16.350000000000001</v>
      </c>
      <c r="Z73">
        <v>0</v>
      </c>
      <c r="AA73">
        <v>0.48</v>
      </c>
      <c r="AB73">
        <v>0</v>
      </c>
      <c r="AC73">
        <v>0</v>
      </c>
      <c r="AD73">
        <v>0</v>
      </c>
      <c r="AE73">
        <v>0.14000000000000001</v>
      </c>
      <c r="AF73">
        <v>5.77</v>
      </c>
      <c r="AG73">
        <v>28.85</v>
      </c>
      <c r="AH73">
        <v>14.42</v>
      </c>
      <c r="AI73">
        <v>0.96</v>
      </c>
      <c r="AJ73">
        <v>0</v>
      </c>
      <c r="AK73">
        <v>0</v>
      </c>
      <c r="AL73">
        <v>0.09</v>
      </c>
      <c r="AM73">
        <v>0</v>
      </c>
      <c r="AN73">
        <v>24.67</v>
      </c>
      <c r="AO73">
        <v>0</v>
      </c>
      <c r="AP73">
        <v>0</v>
      </c>
      <c r="AQ73">
        <v>24.67</v>
      </c>
      <c r="AR73">
        <v>0</v>
      </c>
      <c r="AS73">
        <v>36.54</v>
      </c>
      <c r="AT73">
        <v>14.42</v>
      </c>
      <c r="AU73">
        <v>1.29</v>
      </c>
      <c r="AV73">
        <v>0</v>
      </c>
      <c r="AW73">
        <v>36.54</v>
      </c>
      <c r="AX73">
        <v>48.08</v>
      </c>
      <c r="AY73">
        <v>19.23</v>
      </c>
      <c r="AZ73">
        <v>26.92</v>
      </c>
      <c r="BA73">
        <v>0</v>
      </c>
      <c r="BB73">
        <v>20.190000000000001</v>
      </c>
      <c r="BC73">
        <v>0</v>
      </c>
      <c r="BD73">
        <v>43.27</v>
      </c>
      <c r="BE73">
        <v>28.85</v>
      </c>
      <c r="BF73">
        <v>31.73</v>
      </c>
      <c r="BG73">
        <v>48.08</v>
      </c>
      <c r="BH73">
        <v>0</v>
      </c>
      <c r="BI73">
        <v>0</v>
      </c>
      <c r="BJ73">
        <v>0</v>
      </c>
      <c r="BK73">
        <v>0</v>
      </c>
      <c r="BL73">
        <v>13.14</v>
      </c>
      <c r="BM73">
        <v>11.81</v>
      </c>
    </row>
    <row r="74" spans="7:65">
      <c r="G74" t="s">
        <v>116</v>
      </c>
      <c r="H74" s="74">
        <v>235.17000000000002</v>
      </c>
      <c r="I74" s="47">
        <v>0</v>
      </c>
      <c r="J74" s="47">
        <v>42.709999999999994</v>
      </c>
      <c r="K74" s="47">
        <v>174.04000000000002</v>
      </c>
      <c r="L74" s="47">
        <v>23.080000000000002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W74">
        <v>0.06</v>
      </c>
      <c r="X74">
        <v>35.58</v>
      </c>
      <c r="Y74">
        <v>16.350000000000001</v>
      </c>
      <c r="Z74">
        <v>0</v>
      </c>
      <c r="AA74">
        <v>0.48</v>
      </c>
      <c r="AB74">
        <v>0</v>
      </c>
      <c r="AC74">
        <v>0</v>
      </c>
      <c r="AD74">
        <v>0</v>
      </c>
      <c r="AE74">
        <v>0.04</v>
      </c>
      <c r="AF74">
        <v>5.77</v>
      </c>
      <c r="AG74">
        <v>28.85</v>
      </c>
      <c r="AH74">
        <v>14.42</v>
      </c>
      <c r="AI74">
        <v>0.96</v>
      </c>
      <c r="AJ74">
        <v>0</v>
      </c>
      <c r="AK74">
        <v>0</v>
      </c>
      <c r="AL74">
        <v>0.02</v>
      </c>
      <c r="AM74">
        <v>0</v>
      </c>
      <c r="AN74">
        <v>32</v>
      </c>
      <c r="AO74">
        <v>0</v>
      </c>
      <c r="AP74">
        <v>0</v>
      </c>
      <c r="AQ74">
        <v>19.309999999999999</v>
      </c>
      <c r="AR74">
        <v>0</v>
      </c>
      <c r="AS74">
        <v>36.54</v>
      </c>
      <c r="AT74">
        <v>14.42</v>
      </c>
      <c r="AU74">
        <v>1.29</v>
      </c>
      <c r="AV74">
        <v>0</v>
      </c>
      <c r="AW74">
        <v>36.54</v>
      </c>
      <c r="AX74">
        <v>48.08</v>
      </c>
      <c r="AY74">
        <v>19.23</v>
      </c>
      <c r="AZ74">
        <v>26.92</v>
      </c>
      <c r="BA74">
        <v>0</v>
      </c>
      <c r="BB74">
        <v>20.190000000000001</v>
      </c>
      <c r="BC74">
        <v>0</v>
      </c>
      <c r="BD74">
        <v>43.27</v>
      </c>
      <c r="BE74">
        <v>28.85</v>
      </c>
      <c r="BF74">
        <v>31.73</v>
      </c>
      <c r="BG74">
        <v>48.08</v>
      </c>
      <c r="BH74">
        <v>0</v>
      </c>
      <c r="BI74">
        <v>0</v>
      </c>
      <c r="BJ74">
        <v>0</v>
      </c>
      <c r="BK74">
        <v>0</v>
      </c>
      <c r="BL74">
        <v>5.84</v>
      </c>
      <c r="BM74">
        <v>11.61</v>
      </c>
    </row>
    <row r="75" spans="7:65">
      <c r="G75" t="s">
        <v>117</v>
      </c>
      <c r="H75" s="74">
        <v>475.17</v>
      </c>
      <c r="I75" s="47">
        <v>0</v>
      </c>
      <c r="J75" s="47">
        <v>38.33</v>
      </c>
      <c r="K75" s="47">
        <v>174.04000000000002</v>
      </c>
      <c r="L75" s="47">
        <v>22.12</v>
      </c>
      <c r="M75" s="75">
        <v>0</v>
      </c>
      <c r="N75" s="74">
        <v>86.539999999999992</v>
      </c>
      <c r="O75" s="47">
        <v>250.01000000000002</v>
      </c>
      <c r="P75" s="47">
        <v>0</v>
      </c>
      <c r="Q75" s="47">
        <v>0</v>
      </c>
      <c r="R75" s="47">
        <v>0</v>
      </c>
      <c r="S75" s="75">
        <v>0</v>
      </c>
      <c r="W75">
        <v>0.02</v>
      </c>
      <c r="X75">
        <v>35.58</v>
      </c>
      <c r="Y75">
        <v>16.350000000000001</v>
      </c>
      <c r="Z75">
        <v>0</v>
      </c>
      <c r="AA75">
        <v>0.48</v>
      </c>
      <c r="AB75">
        <v>0</v>
      </c>
      <c r="AC75">
        <v>0</v>
      </c>
      <c r="AD75">
        <v>134.62</v>
      </c>
      <c r="AE75">
        <v>0.02</v>
      </c>
      <c r="AF75">
        <v>5.77</v>
      </c>
      <c r="AG75">
        <v>28.85</v>
      </c>
      <c r="AH75">
        <v>14.42</v>
      </c>
      <c r="AI75">
        <v>0</v>
      </c>
      <c r="AJ75">
        <v>38.46</v>
      </c>
      <c r="AK75">
        <v>0</v>
      </c>
      <c r="AL75">
        <v>0.01</v>
      </c>
      <c r="AM75">
        <v>0</v>
      </c>
      <c r="AN75">
        <v>32</v>
      </c>
      <c r="AO75">
        <v>5.77</v>
      </c>
      <c r="AP75">
        <v>90.39</v>
      </c>
      <c r="AQ75">
        <v>32</v>
      </c>
      <c r="AR75">
        <v>96.16</v>
      </c>
      <c r="AS75">
        <v>36.54</v>
      </c>
      <c r="AT75">
        <v>14.42</v>
      </c>
      <c r="AU75">
        <v>1.29</v>
      </c>
      <c r="AV75">
        <v>7.69</v>
      </c>
      <c r="AW75">
        <v>36.54</v>
      </c>
      <c r="AX75">
        <v>48.08</v>
      </c>
      <c r="AY75">
        <v>19.23</v>
      </c>
      <c r="AZ75">
        <v>26.92</v>
      </c>
      <c r="BA75">
        <v>30.77</v>
      </c>
      <c r="BB75">
        <v>20.190000000000001</v>
      </c>
      <c r="BC75">
        <v>9.6199999999999992</v>
      </c>
      <c r="BD75">
        <v>43.27</v>
      </c>
      <c r="BE75">
        <v>28.85</v>
      </c>
      <c r="BF75">
        <v>31.73</v>
      </c>
      <c r="BG75">
        <v>48.08</v>
      </c>
      <c r="BH75">
        <v>38.46</v>
      </c>
      <c r="BI75">
        <v>48.08</v>
      </c>
      <c r="BJ75">
        <v>48.08</v>
      </c>
      <c r="BK75">
        <v>28.85</v>
      </c>
      <c r="BL75">
        <v>1.46</v>
      </c>
      <c r="BM75">
        <v>11.21</v>
      </c>
    </row>
    <row r="76" spans="7:65">
      <c r="G76" t="s">
        <v>118</v>
      </c>
      <c r="H76" s="74">
        <v>474.56000000000006</v>
      </c>
      <c r="I76" s="47">
        <v>0</v>
      </c>
      <c r="J76" s="47">
        <v>36.869999999999997</v>
      </c>
      <c r="K76" s="47">
        <v>174.04000000000002</v>
      </c>
      <c r="L76" s="47">
        <v>22.12</v>
      </c>
      <c r="M76" s="75">
        <v>0</v>
      </c>
      <c r="N76" s="74">
        <v>86.539999999999992</v>
      </c>
      <c r="O76" s="47">
        <v>250.01000000000002</v>
      </c>
      <c r="P76" s="47">
        <v>0</v>
      </c>
      <c r="Q76" s="47">
        <v>0</v>
      </c>
      <c r="R76" s="47">
        <v>0</v>
      </c>
      <c r="S76" s="75">
        <v>0</v>
      </c>
      <c r="W76">
        <v>0</v>
      </c>
      <c r="X76">
        <v>35.58</v>
      </c>
      <c r="Y76">
        <v>16.350000000000001</v>
      </c>
      <c r="Z76">
        <v>0</v>
      </c>
      <c r="AA76">
        <v>0.48</v>
      </c>
      <c r="AB76">
        <v>0</v>
      </c>
      <c r="AC76">
        <v>0</v>
      </c>
      <c r="AD76">
        <v>134.62</v>
      </c>
      <c r="AE76">
        <v>0</v>
      </c>
      <c r="AF76">
        <v>5.77</v>
      </c>
      <c r="AG76">
        <v>28.85</v>
      </c>
      <c r="AH76">
        <v>14.42</v>
      </c>
      <c r="AI76">
        <v>0</v>
      </c>
      <c r="AJ76">
        <v>38.46</v>
      </c>
      <c r="AK76">
        <v>0</v>
      </c>
      <c r="AL76">
        <v>0</v>
      </c>
      <c r="AM76">
        <v>0</v>
      </c>
      <c r="AN76">
        <v>32</v>
      </c>
      <c r="AO76">
        <v>5.77</v>
      </c>
      <c r="AP76">
        <v>90.39</v>
      </c>
      <c r="AQ76">
        <v>32</v>
      </c>
      <c r="AR76">
        <v>96.16</v>
      </c>
      <c r="AS76">
        <v>36.54</v>
      </c>
      <c r="AT76">
        <v>14.42</v>
      </c>
      <c r="AU76">
        <v>1.29</v>
      </c>
      <c r="AV76">
        <v>7.69</v>
      </c>
      <c r="AW76">
        <v>36.54</v>
      </c>
      <c r="AX76">
        <v>48.08</v>
      </c>
      <c r="AY76">
        <v>19.23</v>
      </c>
      <c r="AZ76">
        <v>26.92</v>
      </c>
      <c r="BA76">
        <v>30.77</v>
      </c>
      <c r="BB76">
        <v>20.190000000000001</v>
      </c>
      <c r="BC76">
        <v>9.6199999999999992</v>
      </c>
      <c r="BD76">
        <v>43.27</v>
      </c>
      <c r="BE76">
        <v>28.85</v>
      </c>
      <c r="BF76">
        <v>31.73</v>
      </c>
      <c r="BG76">
        <v>48.08</v>
      </c>
      <c r="BH76">
        <v>38.46</v>
      </c>
      <c r="BI76">
        <v>48.08</v>
      </c>
      <c r="BJ76">
        <v>48.08</v>
      </c>
      <c r="BK76">
        <v>28.85</v>
      </c>
      <c r="BL76">
        <v>0</v>
      </c>
      <c r="BM76">
        <v>10.6</v>
      </c>
    </row>
    <row r="77" spans="7:65">
      <c r="G77" t="s">
        <v>119</v>
      </c>
      <c r="H77" s="74">
        <v>474.16</v>
      </c>
      <c r="I77" s="47">
        <v>0</v>
      </c>
      <c r="J77" s="47">
        <v>36.869999999999997</v>
      </c>
      <c r="K77" s="47">
        <v>174.04000000000002</v>
      </c>
      <c r="L77" s="47">
        <v>22.12</v>
      </c>
      <c r="M77" s="75">
        <v>0</v>
      </c>
      <c r="N77" s="74">
        <v>86.539999999999992</v>
      </c>
      <c r="O77" s="47">
        <v>250.01000000000002</v>
      </c>
      <c r="P77" s="47">
        <v>0</v>
      </c>
      <c r="Q77" s="47">
        <v>0</v>
      </c>
      <c r="R77" s="47">
        <v>0</v>
      </c>
      <c r="S77" s="75">
        <v>0</v>
      </c>
      <c r="W77">
        <v>0</v>
      </c>
      <c r="X77">
        <v>35.58</v>
      </c>
      <c r="Y77">
        <v>16.350000000000001</v>
      </c>
      <c r="Z77">
        <v>0</v>
      </c>
      <c r="AA77">
        <v>0.48</v>
      </c>
      <c r="AB77">
        <v>0</v>
      </c>
      <c r="AC77">
        <v>0</v>
      </c>
      <c r="AD77">
        <v>134.62</v>
      </c>
      <c r="AE77">
        <v>0</v>
      </c>
      <c r="AF77">
        <v>5.77</v>
      </c>
      <c r="AG77">
        <v>28.85</v>
      </c>
      <c r="AH77">
        <v>14.42</v>
      </c>
      <c r="AI77">
        <v>0</v>
      </c>
      <c r="AJ77">
        <v>38.46</v>
      </c>
      <c r="AK77">
        <v>0</v>
      </c>
      <c r="AL77">
        <v>0</v>
      </c>
      <c r="AM77">
        <v>0</v>
      </c>
      <c r="AN77">
        <v>32</v>
      </c>
      <c r="AO77">
        <v>5.77</v>
      </c>
      <c r="AP77">
        <v>90.39</v>
      </c>
      <c r="AQ77">
        <v>32</v>
      </c>
      <c r="AR77">
        <v>96.16</v>
      </c>
      <c r="AS77">
        <v>36.54</v>
      </c>
      <c r="AT77">
        <v>14.42</v>
      </c>
      <c r="AU77">
        <v>1.29</v>
      </c>
      <c r="AV77">
        <v>7.69</v>
      </c>
      <c r="AW77">
        <v>36.54</v>
      </c>
      <c r="AX77">
        <v>48.08</v>
      </c>
      <c r="AY77">
        <v>19.23</v>
      </c>
      <c r="AZ77">
        <v>26.92</v>
      </c>
      <c r="BA77">
        <v>30.77</v>
      </c>
      <c r="BB77">
        <v>20.190000000000001</v>
      </c>
      <c r="BC77">
        <v>9.6199999999999992</v>
      </c>
      <c r="BD77">
        <v>43.27</v>
      </c>
      <c r="BE77">
        <v>28.85</v>
      </c>
      <c r="BF77">
        <v>31.73</v>
      </c>
      <c r="BG77">
        <v>48.08</v>
      </c>
      <c r="BH77">
        <v>38.46</v>
      </c>
      <c r="BI77">
        <v>48.08</v>
      </c>
      <c r="BJ77">
        <v>48.08</v>
      </c>
      <c r="BK77">
        <v>28.85</v>
      </c>
      <c r="BL77">
        <v>0</v>
      </c>
      <c r="BM77">
        <v>10.199999999999999</v>
      </c>
    </row>
    <row r="78" spans="7:65">
      <c r="G78" t="s">
        <v>120</v>
      </c>
      <c r="H78" s="74">
        <v>473.76000000000005</v>
      </c>
      <c r="I78" s="47">
        <v>0</v>
      </c>
      <c r="J78" s="47">
        <v>1.29</v>
      </c>
      <c r="K78" s="47">
        <v>174.04000000000002</v>
      </c>
      <c r="L78" s="47">
        <v>22.12</v>
      </c>
      <c r="M78" s="75">
        <v>0</v>
      </c>
      <c r="N78" s="74">
        <v>86.539999999999992</v>
      </c>
      <c r="O78" s="47">
        <v>250.01000000000002</v>
      </c>
      <c r="P78" s="47">
        <v>0</v>
      </c>
      <c r="Q78" s="47">
        <v>0</v>
      </c>
      <c r="R78" s="47">
        <v>0</v>
      </c>
      <c r="S78" s="75">
        <v>0</v>
      </c>
      <c r="W78">
        <v>0</v>
      </c>
      <c r="X78">
        <v>0</v>
      </c>
      <c r="Y78">
        <v>16.350000000000001</v>
      </c>
      <c r="Z78">
        <v>0</v>
      </c>
      <c r="AA78">
        <v>0.48</v>
      </c>
      <c r="AB78">
        <v>0</v>
      </c>
      <c r="AC78">
        <v>0</v>
      </c>
      <c r="AD78">
        <v>134.62</v>
      </c>
      <c r="AE78">
        <v>0</v>
      </c>
      <c r="AF78">
        <v>5.77</v>
      </c>
      <c r="AG78">
        <v>28.85</v>
      </c>
      <c r="AH78">
        <v>14.42</v>
      </c>
      <c r="AI78">
        <v>0</v>
      </c>
      <c r="AJ78">
        <v>38.46</v>
      </c>
      <c r="AK78">
        <v>0</v>
      </c>
      <c r="AL78">
        <v>0</v>
      </c>
      <c r="AM78">
        <v>0</v>
      </c>
      <c r="AN78">
        <v>32</v>
      </c>
      <c r="AO78">
        <v>5.77</v>
      </c>
      <c r="AP78">
        <v>90.39</v>
      </c>
      <c r="AQ78">
        <v>32</v>
      </c>
      <c r="AR78">
        <v>96.16</v>
      </c>
      <c r="AS78">
        <v>36.54</v>
      </c>
      <c r="AT78">
        <v>14.42</v>
      </c>
      <c r="AU78">
        <v>1.29</v>
      </c>
      <c r="AV78">
        <v>7.69</v>
      </c>
      <c r="AW78">
        <v>36.54</v>
      </c>
      <c r="AX78">
        <v>48.08</v>
      </c>
      <c r="AY78">
        <v>19.23</v>
      </c>
      <c r="AZ78">
        <v>26.92</v>
      </c>
      <c r="BA78">
        <v>30.77</v>
      </c>
      <c r="BB78">
        <v>20.190000000000001</v>
      </c>
      <c r="BC78">
        <v>9.6199999999999992</v>
      </c>
      <c r="BD78">
        <v>43.27</v>
      </c>
      <c r="BE78">
        <v>28.85</v>
      </c>
      <c r="BF78">
        <v>31.73</v>
      </c>
      <c r="BG78">
        <v>48.08</v>
      </c>
      <c r="BH78">
        <v>38.46</v>
      </c>
      <c r="BI78">
        <v>48.08</v>
      </c>
      <c r="BJ78">
        <v>48.08</v>
      </c>
      <c r="BK78">
        <v>28.85</v>
      </c>
      <c r="BL78">
        <v>0</v>
      </c>
      <c r="BM78">
        <v>9.8000000000000007</v>
      </c>
    </row>
    <row r="79" spans="7:65">
      <c r="G79" t="s">
        <v>121</v>
      </c>
      <c r="H79" s="74">
        <v>473.46</v>
      </c>
      <c r="I79" s="47">
        <v>0</v>
      </c>
      <c r="J79" s="47">
        <v>1.29</v>
      </c>
      <c r="K79" s="47">
        <v>174.04000000000002</v>
      </c>
      <c r="L79" s="47">
        <v>22.12</v>
      </c>
      <c r="M79" s="75">
        <v>0</v>
      </c>
      <c r="N79" s="74">
        <v>86.539999999999992</v>
      </c>
      <c r="O79" s="47">
        <v>230.78</v>
      </c>
      <c r="P79" s="47">
        <v>0</v>
      </c>
      <c r="Q79" s="47">
        <v>0</v>
      </c>
      <c r="R79" s="47">
        <v>0</v>
      </c>
      <c r="S79" s="75">
        <v>0</v>
      </c>
      <c r="W79">
        <v>0</v>
      </c>
      <c r="X79">
        <v>0</v>
      </c>
      <c r="Y79">
        <v>16.350000000000001</v>
      </c>
      <c r="Z79">
        <v>0</v>
      </c>
      <c r="AA79">
        <v>0.57999999999999996</v>
      </c>
      <c r="AB79">
        <v>0</v>
      </c>
      <c r="AC79">
        <v>0</v>
      </c>
      <c r="AD79">
        <v>115.39</v>
      </c>
      <c r="AE79">
        <v>0</v>
      </c>
      <c r="AF79">
        <v>5.77</v>
      </c>
      <c r="AG79">
        <v>28.85</v>
      </c>
      <c r="AH79">
        <v>14.42</v>
      </c>
      <c r="AI79">
        <v>0</v>
      </c>
      <c r="AJ79">
        <v>38.46</v>
      </c>
      <c r="AK79">
        <v>0</v>
      </c>
      <c r="AL79">
        <v>0</v>
      </c>
      <c r="AM79">
        <v>0</v>
      </c>
      <c r="AN79">
        <v>32</v>
      </c>
      <c r="AO79">
        <v>5.77</v>
      </c>
      <c r="AP79">
        <v>90.39</v>
      </c>
      <c r="AQ79">
        <v>32</v>
      </c>
      <c r="AR79">
        <v>96.16</v>
      </c>
      <c r="AS79">
        <v>36.54</v>
      </c>
      <c r="AT79">
        <v>14.42</v>
      </c>
      <c r="AU79">
        <v>1.29</v>
      </c>
      <c r="AV79">
        <v>7.69</v>
      </c>
      <c r="AW79">
        <v>36.54</v>
      </c>
      <c r="AX79">
        <v>48.08</v>
      </c>
      <c r="AY79">
        <v>19.23</v>
      </c>
      <c r="AZ79">
        <v>26.92</v>
      </c>
      <c r="BA79">
        <v>30.77</v>
      </c>
      <c r="BB79">
        <v>20.190000000000001</v>
      </c>
      <c r="BC79">
        <v>9.6199999999999992</v>
      </c>
      <c r="BD79">
        <v>43.27</v>
      </c>
      <c r="BE79">
        <v>28.85</v>
      </c>
      <c r="BF79">
        <v>31.73</v>
      </c>
      <c r="BG79">
        <v>48.08</v>
      </c>
      <c r="BH79">
        <v>38.46</v>
      </c>
      <c r="BI79">
        <v>48.08</v>
      </c>
      <c r="BJ79">
        <v>48.08</v>
      </c>
      <c r="BK79">
        <v>28.85</v>
      </c>
      <c r="BL79">
        <v>0</v>
      </c>
      <c r="BM79">
        <v>9.4</v>
      </c>
    </row>
    <row r="80" spans="7:65">
      <c r="G80" t="s">
        <v>122</v>
      </c>
      <c r="H80" s="74">
        <v>473.06</v>
      </c>
      <c r="I80" s="47">
        <v>0</v>
      </c>
      <c r="J80" s="47">
        <v>1.29</v>
      </c>
      <c r="K80" s="47">
        <v>174.04000000000002</v>
      </c>
      <c r="L80" s="47">
        <v>22.12</v>
      </c>
      <c r="M80" s="75">
        <v>0</v>
      </c>
      <c r="N80" s="74">
        <v>86.539999999999992</v>
      </c>
      <c r="O80" s="47">
        <v>230.78</v>
      </c>
      <c r="P80" s="47">
        <v>0</v>
      </c>
      <c r="Q80" s="47">
        <v>0</v>
      </c>
      <c r="R80" s="47">
        <v>0</v>
      </c>
      <c r="S80" s="75">
        <v>0</v>
      </c>
      <c r="W80">
        <v>0</v>
      </c>
      <c r="X80">
        <v>0</v>
      </c>
      <c r="Y80">
        <v>16.350000000000001</v>
      </c>
      <c r="Z80">
        <v>0</v>
      </c>
      <c r="AA80">
        <v>0.57999999999999996</v>
      </c>
      <c r="AB80">
        <v>0</v>
      </c>
      <c r="AC80">
        <v>0</v>
      </c>
      <c r="AD80">
        <v>115.39</v>
      </c>
      <c r="AE80">
        <v>0</v>
      </c>
      <c r="AF80">
        <v>5.77</v>
      </c>
      <c r="AG80">
        <v>28.85</v>
      </c>
      <c r="AH80">
        <v>14.42</v>
      </c>
      <c r="AI80">
        <v>0</v>
      </c>
      <c r="AJ80">
        <v>38.46</v>
      </c>
      <c r="AK80">
        <v>0</v>
      </c>
      <c r="AL80">
        <v>0</v>
      </c>
      <c r="AM80">
        <v>0</v>
      </c>
      <c r="AN80">
        <v>32</v>
      </c>
      <c r="AO80">
        <v>5.77</v>
      </c>
      <c r="AP80">
        <v>90.39</v>
      </c>
      <c r="AQ80">
        <v>32</v>
      </c>
      <c r="AR80">
        <v>96.16</v>
      </c>
      <c r="AS80">
        <v>36.54</v>
      </c>
      <c r="AT80">
        <v>14.42</v>
      </c>
      <c r="AU80">
        <v>1.29</v>
      </c>
      <c r="AV80">
        <v>7.69</v>
      </c>
      <c r="AW80">
        <v>36.54</v>
      </c>
      <c r="AX80">
        <v>48.08</v>
      </c>
      <c r="AY80">
        <v>19.23</v>
      </c>
      <c r="AZ80">
        <v>26.92</v>
      </c>
      <c r="BA80">
        <v>30.77</v>
      </c>
      <c r="BB80">
        <v>20.190000000000001</v>
      </c>
      <c r="BC80">
        <v>9.6199999999999992</v>
      </c>
      <c r="BD80">
        <v>43.27</v>
      </c>
      <c r="BE80">
        <v>28.85</v>
      </c>
      <c r="BF80">
        <v>31.73</v>
      </c>
      <c r="BG80">
        <v>48.08</v>
      </c>
      <c r="BH80">
        <v>38.46</v>
      </c>
      <c r="BI80">
        <v>48.08</v>
      </c>
      <c r="BJ80">
        <v>48.08</v>
      </c>
      <c r="BK80">
        <v>28.85</v>
      </c>
      <c r="BL80">
        <v>0</v>
      </c>
      <c r="BM80">
        <v>9</v>
      </c>
    </row>
    <row r="81" spans="7:65">
      <c r="G81" t="s">
        <v>123</v>
      </c>
      <c r="H81" s="74">
        <v>473.06</v>
      </c>
      <c r="I81" s="47">
        <v>0</v>
      </c>
      <c r="J81" s="47">
        <v>1.29</v>
      </c>
      <c r="K81" s="47">
        <v>174.04000000000002</v>
      </c>
      <c r="L81" s="47">
        <v>22.12</v>
      </c>
      <c r="M81" s="75">
        <v>0</v>
      </c>
      <c r="N81" s="74">
        <v>86.539999999999992</v>
      </c>
      <c r="O81" s="47">
        <v>230.78</v>
      </c>
      <c r="P81" s="47">
        <v>0</v>
      </c>
      <c r="Q81" s="47">
        <v>0</v>
      </c>
      <c r="R81" s="47">
        <v>0</v>
      </c>
      <c r="S81" s="75">
        <v>0</v>
      </c>
      <c r="W81">
        <v>0</v>
      </c>
      <c r="X81">
        <v>0</v>
      </c>
      <c r="Y81">
        <v>16.350000000000001</v>
      </c>
      <c r="Z81">
        <v>0</v>
      </c>
      <c r="AA81">
        <v>0.57999999999999996</v>
      </c>
      <c r="AB81">
        <v>0</v>
      </c>
      <c r="AC81">
        <v>0</v>
      </c>
      <c r="AD81">
        <v>115.39</v>
      </c>
      <c r="AE81">
        <v>0</v>
      </c>
      <c r="AF81">
        <v>5.77</v>
      </c>
      <c r="AG81">
        <v>28.85</v>
      </c>
      <c r="AH81">
        <v>14.42</v>
      </c>
      <c r="AI81">
        <v>0</v>
      </c>
      <c r="AJ81">
        <v>38.46</v>
      </c>
      <c r="AK81">
        <v>0</v>
      </c>
      <c r="AL81">
        <v>0</v>
      </c>
      <c r="AM81">
        <v>0</v>
      </c>
      <c r="AN81">
        <v>32</v>
      </c>
      <c r="AO81">
        <v>5.77</v>
      </c>
      <c r="AP81">
        <v>90.39</v>
      </c>
      <c r="AQ81">
        <v>32</v>
      </c>
      <c r="AR81">
        <v>96.16</v>
      </c>
      <c r="AS81">
        <v>36.54</v>
      </c>
      <c r="AT81">
        <v>14.42</v>
      </c>
      <c r="AU81">
        <v>1.29</v>
      </c>
      <c r="AV81">
        <v>7.69</v>
      </c>
      <c r="AW81">
        <v>36.54</v>
      </c>
      <c r="AX81">
        <v>48.08</v>
      </c>
      <c r="AY81">
        <v>19.23</v>
      </c>
      <c r="AZ81">
        <v>26.92</v>
      </c>
      <c r="BA81">
        <v>30.77</v>
      </c>
      <c r="BB81">
        <v>20.190000000000001</v>
      </c>
      <c r="BC81">
        <v>9.6199999999999992</v>
      </c>
      <c r="BD81">
        <v>43.27</v>
      </c>
      <c r="BE81">
        <v>28.85</v>
      </c>
      <c r="BF81">
        <v>31.73</v>
      </c>
      <c r="BG81">
        <v>48.08</v>
      </c>
      <c r="BH81">
        <v>38.46</v>
      </c>
      <c r="BI81">
        <v>48.08</v>
      </c>
      <c r="BJ81">
        <v>48.08</v>
      </c>
      <c r="BK81">
        <v>28.85</v>
      </c>
      <c r="BL81">
        <v>0</v>
      </c>
      <c r="BM81">
        <v>9</v>
      </c>
    </row>
    <row r="82" spans="7:65">
      <c r="G82" t="s">
        <v>124</v>
      </c>
      <c r="H82" s="74">
        <v>473.26</v>
      </c>
      <c r="I82" s="47">
        <v>0</v>
      </c>
      <c r="J82" s="47">
        <v>1.29</v>
      </c>
      <c r="K82" s="47">
        <v>174.04000000000002</v>
      </c>
      <c r="L82" s="47">
        <v>22.12</v>
      </c>
      <c r="M82" s="75">
        <v>0</v>
      </c>
      <c r="N82" s="74">
        <v>86.539999999999992</v>
      </c>
      <c r="O82" s="47">
        <v>230.78</v>
      </c>
      <c r="P82" s="47">
        <v>0</v>
      </c>
      <c r="Q82" s="47">
        <v>0</v>
      </c>
      <c r="R82" s="47">
        <v>0</v>
      </c>
      <c r="S82" s="75">
        <v>0</v>
      </c>
      <c r="W82">
        <v>0</v>
      </c>
      <c r="X82">
        <v>0</v>
      </c>
      <c r="Y82">
        <v>16.350000000000001</v>
      </c>
      <c r="Z82">
        <v>0</v>
      </c>
      <c r="AA82">
        <v>0.57999999999999996</v>
      </c>
      <c r="AB82">
        <v>0</v>
      </c>
      <c r="AC82">
        <v>0</v>
      </c>
      <c r="AD82">
        <v>115.39</v>
      </c>
      <c r="AE82">
        <v>0</v>
      </c>
      <c r="AF82">
        <v>5.77</v>
      </c>
      <c r="AG82">
        <v>28.85</v>
      </c>
      <c r="AH82">
        <v>14.42</v>
      </c>
      <c r="AI82">
        <v>0</v>
      </c>
      <c r="AJ82">
        <v>38.46</v>
      </c>
      <c r="AK82">
        <v>0</v>
      </c>
      <c r="AL82">
        <v>0</v>
      </c>
      <c r="AM82">
        <v>0</v>
      </c>
      <c r="AN82">
        <v>32</v>
      </c>
      <c r="AO82">
        <v>5.77</v>
      </c>
      <c r="AP82">
        <v>90.39</v>
      </c>
      <c r="AQ82">
        <v>32</v>
      </c>
      <c r="AR82">
        <v>96.16</v>
      </c>
      <c r="AS82">
        <v>36.54</v>
      </c>
      <c r="AT82">
        <v>14.42</v>
      </c>
      <c r="AU82">
        <v>1.29</v>
      </c>
      <c r="AV82">
        <v>7.69</v>
      </c>
      <c r="AW82">
        <v>36.54</v>
      </c>
      <c r="AX82">
        <v>48.08</v>
      </c>
      <c r="AY82">
        <v>19.23</v>
      </c>
      <c r="AZ82">
        <v>26.92</v>
      </c>
      <c r="BA82">
        <v>30.77</v>
      </c>
      <c r="BB82">
        <v>20.190000000000001</v>
      </c>
      <c r="BC82">
        <v>9.6199999999999992</v>
      </c>
      <c r="BD82">
        <v>43.27</v>
      </c>
      <c r="BE82">
        <v>28.85</v>
      </c>
      <c r="BF82">
        <v>31.73</v>
      </c>
      <c r="BG82">
        <v>48.08</v>
      </c>
      <c r="BH82">
        <v>38.46</v>
      </c>
      <c r="BI82">
        <v>48.08</v>
      </c>
      <c r="BJ82">
        <v>48.08</v>
      </c>
      <c r="BK82">
        <v>28.85</v>
      </c>
      <c r="BL82">
        <v>0</v>
      </c>
      <c r="BM82">
        <v>9.1999999999999993</v>
      </c>
    </row>
    <row r="83" spans="7:65">
      <c r="G83" t="s">
        <v>125</v>
      </c>
      <c r="H83" s="74">
        <v>233.05999999999997</v>
      </c>
      <c r="I83" s="47">
        <v>0</v>
      </c>
      <c r="J83" s="47">
        <v>1.29</v>
      </c>
      <c r="K83" s="47">
        <v>155.78</v>
      </c>
      <c r="L83" s="47">
        <v>22.12</v>
      </c>
      <c r="M83" s="75">
        <v>0</v>
      </c>
      <c r="N83" s="74">
        <v>86.539999999999992</v>
      </c>
      <c r="O83" s="47">
        <v>269.25000000000006</v>
      </c>
      <c r="P83" s="47">
        <v>0</v>
      </c>
      <c r="Q83" s="47">
        <v>0</v>
      </c>
      <c r="R83" s="47">
        <v>0</v>
      </c>
      <c r="S83" s="75">
        <v>0</v>
      </c>
      <c r="W83">
        <v>0</v>
      </c>
      <c r="X83">
        <v>0</v>
      </c>
      <c r="Y83">
        <v>16.350000000000001</v>
      </c>
      <c r="Z83">
        <v>0</v>
      </c>
      <c r="AA83">
        <v>0.57999999999999996</v>
      </c>
      <c r="AB83">
        <v>0</v>
      </c>
      <c r="AC83">
        <v>0</v>
      </c>
      <c r="AD83">
        <v>153.86000000000001</v>
      </c>
      <c r="AE83">
        <v>0</v>
      </c>
      <c r="AF83">
        <v>5.77</v>
      </c>
      <c r="AG83">
        <v>28.85</v>
      </c>
      <c r="AH83">
        <v>14.42</v>
      </c>
      <c r="AI83">
        <v>0</v>
      </c>
      <c r="AJ83">
        <v>38.46</v>
      </c>
      <c r="AK83">
        <v>0</v>
      </c>
      <c r="AL83">
        <v>0</v>
      </c>
      <c r="AM83">
        <v>0</v>
      </c>
      <c r="AN83">
        <v>32</v>
      </c>
      <c r="AO83">
        <v>0</v>
      </c>
      <c r="AP83">
        <v>0</v>
      </c>
      <c r="AQ83">
        <v>32</v>
      </c>
      <c r="AR83">
        <v>0</v>
      </c>
      <c r="AS83">
        <v>34.619999999999997</v>
      </c>
      <c r="AT83">
        <v>8.65</v>
      </c>
      <c r="AU83">
        <v>1.29</v>
      </c>
      <c r="AV83">
        <v>0</v>
      </c>
      <c r="AW83">
        <v>34.619999999999997</v>
      </c>
      <c r="AX83">
        <v>48.08</v>
      </c>
      <c r="AY83">
        <v>19.23</v>
      </c>
      <c r="AZ83">
        <v>26.92</v>
      </c>
      <c r="BA83">
        <v>0</v>
      </c>
      <c r="BB83">
        <v>20.190000000000001</v>
      </c>
      <c r="BC83">
        <v>0</v>
      </c>
      <c r="BD83">
        <v>34.619999999999997</v>
      </c>
      <c r="BE83">
        <v>28.85</v>
      </c>
      <c r="BF83">
        <v>31.73</v>
      </c>
      <c r="BG83">
        <v>48.08</v>
      </c>
      <c r="BH83">
        <v>38.46</v>
      </c>
      <c r="BI83">
        <v>48.08</v>
      </c>
      <c r="BJ83">
        <v>48.08</v>
      </c>
      <c r="BK83">
        <v>28.85</v>
      </c>
      <c r="BL83">
        <v>0</v>
      </c>
      <c r="BM83">
        <v>9.4</v>
      </c>
    </row>
    <row r="84" spans="7:65">
      <c r="G84" t="s">
        <v>126</v>
      </c>
      <c r="H84" s="74">
        <v>233.45999999999998</v>
      </c>
      <c r="I84" s="47">
        <v>0</v>
      </c>
      <c r="J84" s="47">
        <v>1.29</v>
      </c>
      <c r="K84" s="47">
        <v>155.78</v>
      </c>
      <c r="L84" s="47">
        <v>22.12</v>
      </c>
      <c r="M84" s="75">
        <v>0</v>
      </c>
      <c r="N84" s="74">
        <v>86.539999999999992</v>
      </c>
      <c r="O84" s="47">
        <v>269.25000000000006</v>
      </c>
      <c r="P84" s="47">
        <v>0</v>
      </c>
      <c r="Q84" s="47">
        <v>0</v>
      </c>
      <c r="R84" s="47">
        <v>0</v>
      </c>
      <c r="S84" s="75">
        <v>0</v>
      </c>
      <c r="W84">
        <v>0</v>
      </c>
      <c r="X84">
        <v>0</v>
      </c>
      <c r="Y84">
        <v>16.350000000000001</v>
      </c>
      <c r="Z84">
        <v>0</v>
      </c>
      <c r="AA84">
        <v>0.57999999999999996</v>
      </c>
      <c r="AB84">
        <v>0</v>
      </c>
      <c r="AC84">
        <v>0</v>
      </c>
      <c r="AD84">
        <v>153.86000000000001</v>
      </c>
      <c r="AE84">
        <v>0</v>
      </c>
      <c r="AF84">
        <v>5.77</v>
      </c>
      <c r="AG84">
        <v>28.85</v>
      </c>
      <c r="AH84">
        <v>14.42</v>
      </c>
      <c r="AI84">
        <v>0</v>
      </c>
      <c r="AJ84">
        <v>38.46</v>
      </c>
      <c r="AK84">
        <v>0</v>
      </c>
      <c r="AL84">
        <v>0</v>
      </c>
      <c r="AM84">
        <v>0</v>
      </c>
      <c r="AN84">
        <v>32</v>
      </c>
      <c r="AO84">
        <v>0</v>
      </c>
      <c r="AP84">
        <v>0</v>
      </c>
      <c r="AQ84">
        <v>32</v>
      </c>
      <c r="AR84">
        <v>0</v>
      </c>
      <c r="AS84">
        <v>34.619999999999997</v>
      </c>
      <c r="AT84">
        <v>8.65</v>
      </c>
      <c r="AU84">
        <v>1.29</v>
      </c>
      <c r="AV84">
        <v>0</v>
      </c>
      <c r="AW84">
        <v>34.619999999999997</v>
      </c>
      <c r="AX84">
        <v>48.08</v>
      </c>
      <c r="AY84">
        <v>19.23</v>
      </c>
      <c r="AZ84">
        <v>26.92</v>
      </c>
      <c r="BA84">
        <v>0</v>
      </c>
      <c r="BB84">
        <v>20.190000000000001</v>
      </c>
      <c r="BC84">
        <v>0</v>
      </c>
      <c r="BD84">
        <v>34.619999999999997</v>
      </c>
      <c r="BE84">
        <v>28.85</v>
      </c>
      <c r="BF84">
        <v>31.73</v>
      </c>
      <c r="BG84">
        <v>48.08</v>
      </c>
      <c r="BH84">
        <v>38.46</v>
      </c>
      <c r="BI84">
        <v>48.08</v>
      </c>
      <c r="BJ84">
        <v>48.08</v>
      </c>
      <c r="BK84">
        <v>28.85</v>
      </c>
      <c r="BL84">
        <v>0</v>
      </c>
      <c r="BM84">
        <v>9.8000000000000007</v>
      </c>
    </row>
    <row r="85" spans="7:65">
      <c r="G85" t="s">
        <v>127</v>
      </c>
      <c r="H85" s="74">
        <v>234.05999999999997</v>
      </c>
      <c r="I85" s="47">
        <v>0</v>
      </c>
      <c r="J85" s="47">
        <v>1.29</v>
      </c>
      <c r="K85" s="47">
        <v>155.78</v>
      </c>
      <c r="L85" s="47">
        <v>22.12</v>
      </c>
      <c r="M85" s="75">
        <v>0</v>
      </c>
      <c r="N85" s="74">
        <v>86.539999999999992</v>
      </c>
      <c r="O85" s="47">
        <v>269.25000000000006</v>
      </c>
      <c r="P85" s="47">
        <v>0</v>
      </c>
      <c r="Q85" s="47">
        <v>0</v>
      </c>
      <c r="R85" s="47">
        <v>0</v>
      </c>
      <c r="S85" s="75">
        <v>0</v>
      </c>
      <c r="W85">
        <v>0</v>
      </c>
      <c r="X85">
        <v>0</v>
      </c>
      <c r="Y85">
        <v>16.350000000000001</v>
      </c>
      <c r="Z85">
        <v>0</v>
      </c>
      <c r="AA85">
        <v>0.57999999999999996</v>
      </c>
      <c r="AB85">
        <v>0</v>
      </c>
      <c r="AC85">
        <v>0</v>
      </c>
      <c r="AD85">
        <v>153.86000000000001</v>
      </c>
      <c r="AE85">
        <v>0</v>
      </c>
      <c r="AF85">
        <v>5.77</v>
      </c>
      <c r="AG85">
        <v>28.85</v>
      </c>
      <c r="AH85">
        <v>14.42</v>
      </c>
      <c r="AI85">
        <v>0</v>
      </c>
      <c r="AJ85">
        <v>38.46</v>
      </c>
      <c r="AK85">
        <v>0</v>
      </c>
      <c r="AL85">
        <v>0</v>
      </c>
      <c r="AM85">
        <v>0</v>
      </c>
      <c r="AN85">
        <v>32</v>
      </c>
      <c r="AO85">
        <v>0</v>
      </c>
      <c r="AP85">
        <v>0</v>
      </c>
      <c r="AQ85">
        <v>26.42</v>
      </c>
      <c r="AR85">
        <v>0</v>
      </c>
      <c r="AS85">
        <v>34.619999999999997</v>
      </c>
      <c r="AT85">
        <v>8.65</v>
      </c>
      <c r="AU85">
        <v>1.29</v>
      </c>
      <c r="AV85">
        <v>0</v>
      </c>
      <c r="AW85">
        <v>34.619999999999997</v>
      </c>
      <c r="AX85">
        <v>48.08</v>
      </c>
      <c r="AY85">
        <v>19.23</v>
      </c>
      <c r="AZ85">
        <v>26.92</v>
      </c>
      <c r="BA85">
        <v>0</v>
      </c>
      <c r="BB85">
        <v>20.190000000000001</v>
      </c>
      <c r="BC85">
        <v>0</v>
      </c>
      <c r="BD85">
        <v>34.619999999999997</v>
      </c>
      <c r="BE85">
        <v>28.85</v>
      </c>
      <c r="BF85">
        <v>31.73</v>
      </c>
      <c r="BG85">
        <v>48.08</v>
      </c>
      <c r="BH85">
        <v>38.46</v>
      </c>
      <c r="BI85">
        <v>48.08</v>
      </c>
      <c r="BJ85">
        <v>48.08</v>
      </c>
      <c r="BK85">
        <v>28.85</v>
      </c>
      <c r="BL85">
        <v>0</v>
      </c>
      <c r="BM85">
        <v>10.4</v>
      </c>
    </row>
    <row r="86" spans="7:65">
      <c r="G86" t="s">
        <v>128</v>
      </c>
      <c r="H86" s="74">
        <v>234.86999999999998</v>
      </c>
      <c r="I86" s="47">
        <v>0</v>
      </c>
      <c r="J86" s="47">
        <v>1.29</v>
      </c>
      <c r="K86" s="47">
        <v>155.78</v>
      </c>
      <c r="L86" s="47">
        <v>22.12</v>
      </c>
      <c r="M86" s="75">
        <v>0</v>
      </c>
      <c r="N86" s="74">
        <v>86.539999999999992</v>
      </c>
      <c r="O86" s="47">
        <v>269.25000000000006</v>
      </c>
      <c r="P86" s="47">
        <v>0</v>
      </c>
      <c r="Q86" s="47">
        <v>0</v>
      </c>
      <c r="R86" s="47">
        <v>0</v>
      </c>
      <c r="S86" s="75">
        <v>0</v>
      </c>
      <c r="W86">
        <v>0</v>
      </c>
      <c r="X86">
        <v>0</v>
      </c>
      <c r="Y86">
        <v>16.350000000000001</v>
      </c>
      <c r="Z86">
        <v>0</v>
      </c>
      <c r="AA86">
        <v>0.57999999999999996</v>
      </c>
      <c r="AB86">
        <v>0</v>
      </c>
      <c r="AC86">
        <v>0</v>
      </c>
      <c r="AD86">
        <v>153.86000000000001</v>
      </c>
      <c r="AE86">
        <v>0</v>
      </c>
      <c r="AF86">
        <v>5.77</v>
      </c>
      <c r="AG86">
        <v>28.85</v>
      </c>
      <c r="AH86">
        <v>14.42</v>
      </c>
      <c r="AI86">
        <v>0</v>
      </c>
      <c r="AJ86">
        <v>38.46</v>
      </c>
      <c r="AK86">
        <v>0</v>
      </c>
      <c r="AL86">
        <v>0</v>
      </c>
      <c r="AM86">
        <v>0</v>
      </c>
      <c r="AN86">
        <v>32</v>
      </c>
      <c r="AO86">
        <v>0</v>
      </c>
      <c r="AP86">
        <v>0</v>
      </c>
      <c r="AQ86">
        <v>26.42</v>
      </c>
      <c r="AR86">
        <v>0</v>
      </c>
      <c r="AS86">
        <v>34.619999999999997</v>
      </c>
      <c r="AT86">
        <v>8.65</v>
      </c>
      <c r="AU86">
        <v>1.29</v>
      </c>
      <c r="AV86">
        <v>0</v>
      </c>
      <c r="AW86">
        <v>34.619999999999997</v>
      </c>
      <c r="AX86">
        <v>48.08</v>
      </c>
      <c r="AY86">
        <v>19.23</v>
      </c>
      <c r="AZ86">
        <v>26.92</v>
      </c>
      <c r="BA86">
        <v>0</v>
      </c>
      <c r="BB86">
        <v>20.190000000000001</v>
      </c>
      <c r="BC86">
        <v>0</v>
      </c>
      <c r="BD86">
        <v>34.619999999999997</v>
      </c>
      <c r="BE86">
        <v>28.85</v>
      </c>
      <c r="BF86">
        <v>31.73</v>
      </c>
      <c r="BG86">
        <v>48.08</v>
      </c>
      <c r="BH86">
        <v>38.46</v>
      </c>
      <c r="BI86">
        <v>48.08</v>
      </c>
      <c r="BJ86">
        <v>48.08</v>
      </c>
      <c r="BK86">
        <v>28.85</v>
      </c>
      <c r="BL86">
        <v>0</v>
      </c>
      <c r="BM86">
        <v>11.21</v>
      </c>
    </row>
    <row r="87" spans="7:65">
      <c r="G87" t="s">
        <v>129</v>
      </c>
      <c r="H87" s="74">
        <v>235.26999999999998</v>
      </c>
      <c r="I87" s="47">
        <v>0</v>
      </c>
      <c r="J87" s="47">
        <v>1.29</v>
      </c>
      <c r="K87" s="47">
        <v>138.47</v>
      </c>
      <c r="L87" s="47">
        <v>22.12</v>
      </c>
      <c r="M87" s="75">
        <v>0</v>
      </c>
      <c r="N87" s="74">
        <v>86.539999999999992</v>
      </c>
      <c r="O87" s="47">
        <v>346.18</v>
      </c>
      <c r="P87" s="47">
        <v>0</v>
      </c>
      <c r="Q87" s="47">
        <v>0</v>
      </c>
      <c r="R87" s="47">
        <v>0</v>
      </c>
      <c r="S87" s="75">
        <v>0</v>
      </c>
      <c r="W87">
        <v>0</v>
      </c>
      <c r="X87">
        <v>0</v>
      </c>
      <c r="Y87">
        <v>16.350000000000001</v>
      </c>
      <c r="Z87">
        <v>0</v>
      </c>
      <c r="AA87">
        <v>0.57999999999999996</v>
      </c>
      <c r="AB87">
        <v>0</v>
      </c>
      <c r="AC87">
        <v>0</v>
      </c>
      <c r="AD87">
        <v>269.25</v>
      </c>
      <c r="AE87">
        <v>0</v>
      </c>
      <c r="AF87">
        <v>5.77</v>
      </c>
      <c r="AG87">
        <v>28.85</v>
      </c>
      <c r="AH87">
        <v>14.42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26.99</v>
      </c>
      <c r="AO87">
        <v>0</v>
      </c>
      <c r="AP87">
        <v>0</v>
      </c>
      <c r="AQ87">
        <v>26.99</v>
      </c>
      <c r="AR87">
        <v>0</v>
      </c>
      <c r="AS87">
        <v>28.85</v>
      </c>
      <c r="AT87">
        <v>8.65</v>
      </c>
      <c r="AU87">
        <v>1.29</v>
      </c>
      <c r="AV87">
        <v>0</v>
      </c>
      <c r="AW87">
        <v>28.85</v>
      </c>
      <c r="AX87">
        <v>48.08</v>
      </c>
      <c r="AY87">
        <v>19.23</v>
      </c>
      <c r="AZ87">
        <v>26.92</v>
      </c>
      <c r="BA87">
        <v>0</v>
      </c>
      <c r="BB87">
        <v>20.190000000000001</v>
      </c>
      <c r="BC87">
        <v>0</v>
      </c>
      <c r="BD87">
        <v>28.85</v>
      </c>
      <c r="BE87">
        <v>28.85</v>
      </c>
      <c r="BF87">
        <v>31.73</v>
      </c>
      <c r="BG87">
        <v>48.08</v>
      </c>
      <c r="BH87">
        <v>38.46</v>
      </c>
      <c r="BI87">
        <v>48.08</v>
      </c>
      <c r="BJ87">
        <v>48.08</v>
      </c>
      <c r="BK87">
        <v>28.85</v>
      </c>
      <c r="BL87">
        <v>0</v>
      </c>
      <c r="BM87">
        <v>11.61</v>
      </c>
    </row>
    <row r="88" spans="7:65">
      <c r="G88" t="s">
        <v>130</v>
      </c>
      <c r="H88" s="74">
        <v>235.66999999999996</v>
      </c>
      <c r="I88" s="47">
        <v>0</v>
      </c>
      <c r="J88" s="47">
        <v>1.29</v>
      </c>
      <c r="K88" s="47">
        <v>138.47</v>
      </c>
      <c r="L88" s="47">
        <v>22.12</v>
      </c>
      <c r="M88" s="75">
        <v>0</v>
      </c>
      <c r="N88" s="74">
        <v>86.539999999999992</v>
      </c>
      <c r="O88" s="47">
        <v>346.18</v>
      </c>
      <c r="P88" s="47">
        <v>0</v>
      </c>
      <c r="Q88" s="47">
        <v>0</v>
      </c>
      <c r="R88" s="47">
        <v>0</v>
      </c>
      <c r="S88" s="75">
        <v>0</v>
      </c>
      <c r="W88">
        <v>0</v>
      </c>
      <c r="X88">
        <v>0</v>
      </c>
      <c r="Y88">
        <v>16.350000000000001</v>
      </c>
      <c r="Z88">
        <v>0</v>
      </c>
      <c r="AA88">
        <v>0.57999999999999996</v>
      </c>
      <c r="AB88">
        <v>0</v>
      </c>
      <c r="AC88">
        <v>0</v>
      </c>
      <c r="AD88">
        <v>269.25</v>
      </c>
      <c r="AE88">
        <v>0</v>
      </c>
      <c r="AF88">
        <v>5.77</v>
      </c>
      <c r="AG88">
        <v>28.85</v>
      </c>
      <c r="AH88">
        <v>14.42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26.99</v>
      </c>
      <c r="AO88">
        <v>0</v>
      </c>
      <c r="AP88">
        <v>0</v>
      </c>
      <c r="AQ88">
        <v>26.99</v>
      </c>
      <c r="AR88">
        <v>0</v>
      </c>
      <c r="AS88">
        <v>28.85</v>
      </c>
      <c r="AT88">
        <v>8.65</v>
      </c>
      <c r="AU88">
        <v>1.29</v>
      </c>
      <c r="AV88">
        <v>0</v>
      </c>
      <c r="AW88">
        <v>28.85</v>
      </c>
      <c r="AX88">
        <v>48.08</v>
      </c>
      <c r="AY88">
        <v>19.23</v>
      </c>
      <c r="AZ88">
        <v>26.92</v>
      </c>
      <c r="BA88">
        <v>0</v>
      </c>
      <c r="BB88">
        <v>20.190000000000001</v>
      </c>
      <c r="BC88">
        <v>0</v>
      </c>
      <c r="BD88">
        <v>28.85</v>
      </c>
      <c r="BE88">
        <v>28.85</v>
      </c>
      <c r="BF88">
        <v>31.73</v>
      </c>
      <c r="BG88">
        <v>48.08</v>
      </c>
      <c r="BH88">
        <v>38.46</v>
      </c>
      <c r="BI88">
        <v>48.08</v>
      </c>
      <c r="BJ88">
        <v>48.08</v>
      </c>
      <c r="BK88">
        <v>28.85</v>
      </c>
      <c r="BL88">
        <v>0</v>
      </c>
      <c r="BM88">
        <v>12.01</v>
      </c>
    </row>
    <row r="89" spans="7:65">
      <c r="G89" t="s">
        <v>131</v>
      </c>
      <c r="H89" s="74">
        <v>235.26999999999998</v>
      </c>
      <c r="I89" s="47">
        <v>0</v>
      </c>
      <c r="J89" s="47">
        <v>1.29</v>
      </c>
      <c r="K89" s="47">
        <v>138.47</v>
      </c>
      <c r="L89" s="47">
        <v>22.12</v>
      </c>
      <c r="M89" s="75">
        <v>0</v>
      </c>
      <c r="N89" s="74">
        <v>86.539999999999992</v>
      </c>
      <c r="O89" s="47">
        <v>346.18</v>
      </c>
      <c r="P89" s="47">
        <v>0</v>
      </c>
      <c r="Q89" s="47">
        <v>0</v>
      </c>
      <c r="R89" s="47">
        <v>0</v>
      </c>
      <c r="S89" s="75">
        <v>0</v>
      </c>
      <c r="W89">
        <v>0</v>
      </c>
      <c r="X89">
        <v>0</v>
      </c>
      <c r="Y89">
        <v>16.350000000000001</v>
      </c>
      <c r="Z89">
        <v>0</v>
      </c>
      <c r="AA89">
        <v>0.57999999999999996</v>
      </c>
      <c r="AB89">
        <v>0</v>
      </c>
      <c r="AC89">
        <v>0</v>
      </c>
      <c r="AD89">
        <v>269.25</v>
      </c>
      <c r="AE89">
        <v>0</v>
      </c>
      <c r="AF89">
        <v>5.77</v>
      </c>
      <c r="AG89">
        <v>28.85</v>
      </c>
      <c r="AH89">
        <v>14.42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26.99</v>
      </c>
      <c r="AO89">
        <v>0</v>
      </c>
      <c r="AP89">
        <v>0</v>
      </c>
      <c r="AQ89">
        <v>26.99</v>
      </c>
      <c r="AR89">
        <v>0</v>
      </c>
      <c r="AS89">
        <v>28.85</v>
      </c>
      <c r="AT89">
        <v>8.65</v>
      </c>
      <c r="AU89">
        <v>1.29</v>
      </c>
      <c r="AV89">
        <v>0</v>
      </c>
      <c r="AW89">
        <v>28.85</v>
      </c>
      <c r="AX89">
        <v>48.08</v>
      </c>
      <c r="AY89">
        <v>19.23</v>
      </c>
      <c r="AZ89">
        <v>26.92</v>
      </c>
      <c r="BA89">
        <v>0</v>
      </c>
      <c r="BB89">
        <v>20.190000000000001</v>
      </c>
      <c r="BC89">
        <v>0</v>
      </c>
      <c r="BD89">
        <v>28.85</v>
      </c>
      <c r="BE89">
        <v>28.85</v>
      </c>
      <c r="BF89">
        <v>31.73</v>
      </c>
      <c r="BG89">
        <v>48.08</v>
      </c>
      <c r="BH89">
        <v>38.46</v>
      </c>
      <c r="BI89">
        <v>48.08</v>
      </c>
      <c r="BJ89">
        <v>48.08</v>
      </c>
      <c r="BK89">
        <v>28.85</v>
      </c>
      <c r="BL89">
        <v>0</v>
      </c>
      <c r="BM89">
        <v>11.61</v>
      </c>
    </row>
    <row r="90" spans="7:65">
      <c r="G90" t="s">
        <v>132</v>
      </c>
      <c r="H90" s="74">
        <v>235.06999999999996</v>
      </c>
      <c r="I90" s="47">
        <v>0</v>
      </c>
      <c r="J90" s="47">
        <v>1.29</v>
      </c>
      <c r="K90" s="47">
        <v>138.47</v>
      </c>
      <c r="L90" s="47">
        <v>22.12</v>
      </c>
      <c r="M90" s="75">
        <v>0</v>
      </c>
      <c r="N90" s="74">
        <v>86.539999999999992</v>
      </c>
      <c r="O90" s="47">
        <v>346.18</v>
      </c>
      <c r="P90" s="47">
        <v>0</v>
      </c>
      <c r="Q90" s="47">
        <v>0</v>
      </c>
      <c r="R90" s="47">
        <v>0</v>
      </c>
      <c r="S90" s="75">
        <v>0</v>
      </c>
      <c r="W90">
        <v>0</v>
      </c>
      <c r="X90">
        <v>0</v>
      </c>
      <c r="Y90">
        <v>16.350000000000001</v>
      </c>
      <c r="Z90">
        <v>0</v>
      </c>
      <c r="AA90">
        <v>0.57999999999999996</v>
      </c>
      <c r="AB90">
        <v>0</v>
      </c>
      <c r="AC90">
        <v>0</v>
      </c>
      <c r="AD90">
        <v>269.25</v>
      </c>
      <c r="AE90">
        <v>0</v>
      </c>
      <c r="AF90">
        <v>5.77</v>
      </c>
      <c r="AG90">
        <v>28.85</v>
      </c>
      <c r="AH90">
        <v>14.42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26.99</v>
      </c>
      <c r="AO90">
        <v>0</v>
      </c>
      <c r="AP90">
        <v>0</v>
      </c>
      <c r="AQ90">
        <v>26.99</v>
      </c>
      <c r="AR90">
        <v>0</v>
      </c>
      <c r="AS90">
        <v>28.85</v>
      </c>
      <c r="AT90">
        <v>8.65</v>
      </c>
      <c r="AU90">
        <v>1.29</v>
      </c>
      <c r="AV90">
        <v>0</v>
      </c>
      <c r="AW90">
        <v>28.85</v>
      </c>
      <c r="AX90">
        <v>48.08</v>
      </c>
      <c r="AY90">
        <v>19.23</v>
      </c>
      <c r="AZ90">
        <v>26.92</v>
      </c>
      <c r="BA90">
        <v>0</v>
      </c>
      <c r="BB90">
        <v>20.190000000000001</v>
      </c>
      <c r="BC90">
        <v>0</v>
      </c>
      <c r="BD90">
        <v>28.85</v>
      </c>
      <c r="BE90">
        <v>28.85</v>
      </c>
      <c r="BF90">
        <v>31.73</v>
      </c>
      <c r="BG90">
        <v>48.08</v>
      </c>
      <c r="BH90">
        <v>38.46</v>
      </c>
      <c r="BI90">
        <v>48.08</v>
      </c>
      <c r="BJ90">
        <v>48.08</v>
      </c>
      <c r="BK90">
        <v>28.85</v>
      </c>
      <c r="BL90">
        <v>0</v>
      </c>
      <c r="BM90">
        <v>11.41</v>
      </c>
    </row>
    <row r="91" spans="7:65">
      <c r="G91" t="s">
        <v>133</v>
      </c>
      <c r="H91" s="74">
        <v>234.77</v>
      </c>
      <c r="I91" s="47">
        <v>0</v>
      </c>
      <c r="J91" s="47">
        <v>1.29</v>
      </c>
      <c r="K91" s="47">
        <v>129.80000000000001</v>
      </c>
      <c r="L91" s="47">
        <v>22.12</v>
      </c>
      <c r="M91" s="75">
        <v>0</v>
      </c>
      <c r="N91" s="74">
        <v>86.539999999999992</v>
      </c>
      <c r="O91" s="47">
        <v>317.33000000000004</v>
      </c>
      <c r="P91" s="47">
        <v>0</v>
      </c>
      <c r="Q91" s="47">
        <v>0</v>
      </c>
      <c r="R91" s="47">
        <v>0</v>
      </c>
      <c r="S91" s="75">
        <v>0</v>
      </c>
      <c r="W91">
        <v>0</v>
      </c>
      <c r="X91">
        <v>0</v>
      </c>
      <c r="Y91">
        <v>16.350000000000001</v>
      </c>
      <c r="Z91">
        <v>0</v>
      </c>
      <c r="AA91">
        <v>0.48</v>
      </c>
      <c r="AB91">
        <v>0</v>
      </c>
      <c r="AC91">
        <v>0</v>
      </c>
      <c r="AD91">
        <v>288.48</v>
      </c>
      <c r="AE91">
        <v>0</v>
      </c>
      <c r="AF91">
        <v>5.77</v>
      </c>
      <c r="AG91">
        <v>28.85</v>
      </c>
      <c r="AH91">
        <v>14.42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26.99</v>
      </c>
      <c r="AO91">
        <v>0</v>
      </c>
      <c r="AP91">
        <v>0</v>
      </c>
      <c r="AQ91">
        <v>26.99</v>
      </c>
      <c r="AR91">
        <v>0</v>
      </c>
      <c r="AS91">
        <v>25.96</v>
      </c>
      <c r="AT91">
        <v>8.65</v>
      </c>
      <c r="AU91">
        <v>1.29</v>
      </c>
      <c r="AV91">
        <v>0</v>
      </c>
      <c r="AW91">
        <v>25.96</v>
      </c>
      <c r="AX91">
        <v>48.08</v>
      </c>
      <c r="AY91">
        <v>19.23</v>
      </c>
      <c r="AZ91">
        <v>26.92</v>
      </c>
      <c r="BA91">
        <v>0</v>
      </c>
      <c r="BB91">
        <v>20.190000000000001</v>
      </c>
      <c r="BC91">
        <v>0</v>
      </c>
      <c r="BD91">
        <v>25.96</v>
      </c>
      <c r="BE91">
        <v>28.85</v>
      </c>
      <c r="BF91">
        <v>31.73</v>
      </c>
      <c r="BG91">
        <v>48.08</v>
      </c>
      <c r="BH91">
        <v>38.46</v>
      </c>
      <c r="BI91">
        <v>48.08</v>
      </c>
      <c r="BJ91">
        <v>0</v>
      </c>
      <c r="BK91">
        <v>28.85</v>
      </c>
      <c r="BL91">
        <v>0</v>
      </c>
      <c r="BM91">
        <v>11.21</v>
      </c>
    </row>
    <row r="92" spans="7:65">
      <c r="G92" t="s">
        <v>134</v>
      </c>
      <c r="H92" s="74">
        <v>234.36</v>
      </c>
      <c r="I92" s="47">
        <v>0</v>
      </c>
      <c r="J92" s="47">
        <v>1.29</v>
      </c>
      <c r="K92" s="47">
        <v>129.80000000000001</v>
      </c>
      <c r="L92" s="47">
        <v>22.12</v>
      </c>
      <c r="M92" s="75">
        <v>0</v>
      </c>
      <c r="N92" s="74">
        <v>86.539999999999992</v>
      </c>
      <c r="O92" s="47">
        <v>317.33000000000004</v>
      </c>
      <c r="P92" s="47">
        <v>0</v>
      </c>
      <c r="Q92" s="47">
        <v>0</v>
      </c>
      <c r="R92" s="47">
        <v>0</v>
      </c>
      <c r="S92" s="75">
        <v>0</v>
      </c>
      <c r="W92">
        <v>0</v>
      </c>
      <c r="X92">
        <v>0</v>
      </c>
      <c r="Y92">
        <v>16.350000000000001</v>
      </c>
      <c r="Z92">
        <v>0</v>
      </c>
      <c r="AA92">
        <v>0.48</v>
      </c>
      <c r="AB92">
        <v>0</v>
      </c>
      <c r="AC92">
        <v>0</v>
      </c>
      <c r="AD92">
        <v>288.48</v>
      </c>
      <c r="AE92">
        <v>0</v>
      </c>
      <c r="AF92">
        <v>5.77</v>
      </c>
      <c r="AG92">
        <v>28.85</v>
      </c>
      <c r="AH92">
        <v>14.42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26.99</v>
      </c>
      <c r="AO92">
        <v>0</v>
      </c>
      <c r="AP92">
        <v>0</v>
      </c>
      <c r="AQ92">
        <v>26.99</v>
      </c>
      <c r="AR92">
        <v>0</v>
      </c>
      <c r="AS92">
        <v>25.96</v>
      </c>
      <c r="AT92">
        <v>8.65</v>
      </c>
      <c r="AU92">
        <v>1.29</v>
      </c>
      <c r="AV92">
        <v>0</v>
      </c>
      <c r="AW92">
        <v>25.96</v>
      </c>
      <c r="AX92">
        <v>48.08</v>
      </c>
      <c r="AY92">
        <v>19.23</v>
      </c>
      <c r="AZ92">
        <v>26.92</v>
      </c>
      <c r="BA92">
        <v>0</v>
      </c>
      <c r="BB92">
        <v>20.190000000000001</v>
      </c>
      <c r="BC92">
        <v>0</v>
      </c>
      <c r="BD92">
        <v>25.96</v>
      </c>
      <c r="BE92">
        <v>28.85</v>
      </c>
      <c r="BF92">
        <v>31.73</v>
      </c>
      <c r="BG92">
        <v>48.08</v>
      </c>
      <c r="BH92">
        <v>38.46</v>
      </c>
      <c r="BI92">
        <v>48.08</v>
      </c>
      <c r="BJ92">
        <v>0</v>
      </c>
      <c r="BK92">
        <v>28.85</v>
      </c>
      <c r="BL92">
        <v>0</v>
      </c>
      <c r="BM92">
        <v>10.8</v>
      </c>
    </row>
    <row r="93" spans="7:65">
      <c r="G93" t="s">
        <v>135</v>
      </c>
      <c r="H93" s="74">
        <v>234.16</v>
      </c>
      <c r="I93" s="47">
        <v>0</v>
      </c>
      <c r="J93" s="47">
        <v>1.29</v>
      </c>
      <c r="K93" s="47">
        <v>129.80000000000001</v>
      </c>
      <c r="L93" s="47">
        <v>22.12</v>
      </c>
      <c r="M93" s="75">
        <v>0</v>
      </c>
      <c r="N93" s="74">
        <v>86.539999999999992</v>
      </c>
      <c r="O93" s="47">
        <v>317.33000000000004</v>
      </c>
      <c r="P93" s="47">
        <v>0</v>
      </c>
      <c r="Q93" s="47">
        <v>0</v>
      </c>
      <c r="R93" s="47">
        <v>0</v>
      </c>
      <c r="S93" s="75">
        <v>0</v>
      </c>
      <c r="W93">
        <v>0</v>
      </c>
      <c r="X93">
        <v>0</v>
      </c>
      <c r="Y93">
        <v>16.350000000000001</v>
      </c>
      <c r="Z93">
        <v>0</v>
      </c>
      <c r="AA93">
        <v>0.48</v>
      </c>
      <c r="AB93">
        <v>0</v>
      </c>
      <c r="AC93">
        <v>0</v>
      </c>
      <c r="AD93">
        <v>288.48</v>
      </c>
      <c r="AE93">
        <v>0</v>
      </c>
      <c r="AF93">
        <v>5.77</v>
      </c>
      <c r="AG93">
        <v>28.85</v>
      </c>
      <c r="AH93">
        <v>14.42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26.99</v>
      </c>
      <c r="AO93">
        <v>0</v>
      </c>
      <c r="AP93">
        <v>0</v>
      </c>
      <c r="AQ93">
        <v>26.99</v>
      </c>
      <c r="AR93">
        <v>0</v>
      </c>
      <c r="AS93">
        <v>25.96</v>
      </c>
      <c r="AT93">
        <v>8.65</v>
      </c>
      <c r="AU93">
        <v>1.29</v>
      </c>
      <c r="AV93">
        <v>0</v>
      </c>
      <c r="AW93">
        <v>25.96</v>
      </c>
      <c r="AX93">
        <v>48.08</v>
      </c>
      <c r="AY93">
        <v>19.23</v>
      </c>
      <c r="AZ93">
        <v>26.92</v>
      </c>
      <c r="BA93">
        <v>0</v>
      </c>
      <c r="BB93">
        <v>20.190000000000001</v>
      </c>
      <c r="BC93">
        <v>0</v>
      </c>
      <c r="BD93">
        <v>25.96</v>
      </c>
      <c r="BE93">
        <v>28.85</v>
      </c>
      <c r="BF93">
        <v>31.73</v>
      </c>
      <c r="BG93">
        <v>48.08</v>
      </c>
      <c r="BH93">
        <v>38.46</v>
      </c>
      <c r="BI93">
        <v>48.08</v>
      </c>
      <c r="BJ93">
        <v>0</v>
      </c>
      <c r="BK93">
        <v>28.85</v>
      </c>
      <c r="BL93">
        <v>0</v>
      </c>
      <c r="BM93">
        <v>10.6</v>
      </c>
    </row>
    <row r="94" spans="7:65">
      <c r="G94" t="s">
        <v>136</v>
      </c>
      <c r="H94" s="74">
        <v>233.76</v>
      </c>
      <c r="I94" s="47">
        <v>0</v>
      </c>
      <c r="J94" s="47">
        <v>1.29</v>
      </c>
      <c r="K94" s="47">
        <v>129.80000000000001</v>
      </c>
      <c r="L94" s="47">
        <v>22.12</v>
      </c>
      <c r="M94" s="75">
        <v>0</v>
      </c>
      <c r="N94" s="74">
        <v>86.539999999999992</v>
      </c>
      <c r="O94" s="47">
        <v>317.33000000000004</v>
      </c>
      <c r="P94" s="47">
        <v>0</v>
      </c>
      <c r="Q94" s="47">
        <v>0</v>
      </c>
      <c r="R94" s="47">
        <v>0</v>
      </c>
      <c r="S94" s="75">
        <v>0</v>
      </c>
      <c r="W94">
        <v>0</v>
      </c>
      <c r="X94">
        <v>0</v>
      </c>
      <c r="Y94">
        <v>16.350000000000001</v>
      </c>
      <c r="Z94">
        <v>0</v>
      </c>
      <c r="AA94">
        <v>0.48</v>
      </c>
      <c r="AB94">
        <v>0</v>
      </c>
      <c r="AC94">
        <v>0</v>
      </c>
      <c r="AD94">
        <v>288.48</v>
      </c>
      <c r="AE94">
        <v>0</v>
      </c>
      <c r="AF94">
        <v>5.77</v>
      </c>
      <c r="AG94">
        <v>28.85</v>
      </c>
      <c r="AH94">
        <v>14.42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26.99</v>
      </c>
      <c r="AO94">
        <v>0</v>
      </c>
      <c r="AP94">
        <v>0</v>
      </c>
      <c r="AQ94">
        <v>26.99</v>
      </c>
      <c r="AR94">
        <v>0</v>
      </c>
      <c r="AS94">
        <v>25.96</v>
      </c>
      <c r="AT94">
        <v>8.65</v>
      </c>
      <c r="AU94">
        <v>1.29</v>
      </c>
      <c r="AV94">
        <v>0</v>
      </c>
      <c r="AW94">
        <v>25.96</v>
      </c>
      <c r="AX94">
        <v>48.08</v>
      </c>
      <c r="AY94">
        <v>19.23</v>
      </c>
      <c r="AZ94">
        <v>26.92</v>
      </c>
      <c r="BA94">
        <v>0</v>
      </c>
      <c r="BB94">
        <v>20.190000000000001</v>
      </c>
      <c r="BC94">
        <v>0</v>
      </c>
      <c r="BD94">
        <v>25.96</v>
      </c>
      <c r="BE94">
        <v>28.85</v>
      </c>
      <c r="BF94">
        <v>31.73</v>
      </c>
      <c r="BG94">
        <v>48.08</v>
      </c>
      <c r="BH94">
        <v>38.46</v>
      </c>
      <c r="BI94">
        <v>48.08</v>
      </c>
      <c r="BJ94">
        <v>0</v>
      </c>
      <c r="BK94">
        <v>28.85</v>
      </c>
      <c r="BL94">
        <v>0</v>
      </c>
      <c r="BM94">
        <v>10.199999999999999</v>
      </c>
    </row>
    <row r="95" spans="7:65">
      <c r="G95" t="s">
        <v>137</v>
      </c>
      <c r="H95" s="74">
        <v>238.57</v>
      </c>
      <c r="I95" s="47">
        <v>0</v>
      </c>
      <c r="J95" s="47">
        <v>1.29</v>
      </c>
      <c r="K95" s="47">
        <v>121.16</v>
      </c>
      <c r="L95" s="47">
        <v>22.12</v>
      </c>
      <c r="M95" s="75">
        <v>0</v>
      </c>
      <c r="N95" s="74">
        <v>86.539999999999992</v>
      </c>
      <c r="O95" s="47">
        <v>317.33000000000004</v>
      </c>
      <c r="P95" s="47">
        <v>0</v>
      </c>
      <c r="Q95" s="47">
        <v>0</v>
      </c>
      <c r="R95" s="47">
        <v>0</v>
      </c>
      <c r="S95" s="75">
        <v>0</v>
      </c>
      <c r="W95">
        <v>0</v>
      </c>
      <c r="X95">
        <v>0</v>
      </c>
      <c r="Y95">
        <v>16.350000000000001</v>
      </c>
      <c r="Z95">
        <v>0</v>
      </c>
      <c r="AA95">
        <v>0.48</v>
      </c>
      <c r="AB95">
        <v>0</v>
      </c>
      <c r="AC95">
        <v>0</v>
      </c>
      <c r="AD95">
        <v>288.48</v>
      </c>
      <c r="AE95">
        <v>0</v>
      </c>
      <c r="AF95">
        <v>5.77</v>
      </c>
      <c r="AG95">
        <v>28.85</v>
      </c>
      <c r="AH95">
        <v>14.42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26.99</v>
      </c>
      <c r="AO95">
        <v>0</v>
      </c>
      <c r="AP95">
        <v>0</v>
      </c>
      <c r="AQ95">
        <v>26.99</v>
      </c>
      <c r="AR95">
        <v>0</v>
      </c>
      <c r="AS95">
        <v>23.08</v>
      </c>
      <c r="AT95">
        <v>8.65</v>
      </c>
      <c r="AU95">
        <v>1.29</v>
      </c>
      <c r="AV95">
        <v>0</v>
      </c>
      <c r="AW95">
        <v>23.08</v>
      </c>
      <c r="AX95">
        <v>48.08</v>
      </c>
      <c r="AY95">
        <v>19.23</v>
      </c>
      <c r="AZ95">
        <v>26.92</v>
      </c>
      <c r="BA95">
        <v>0</v>
      </c>
      <c r="BB95">
        <v>20.190000000000001</v>
      </c>
      <c r="BC95">
        <v>0</v>
      </c>
      <c r="BD95">
        <v>23.08</v>
      </c>
      <c r="BE95">
        <v>28.85</v>
      </c>
      <c r="BF95">
        <v>31.73</v>
      </c>
      <c r="BG95">
        <v>48.08</v>
      </c>
      <c r="BH95">
        <v>38.46</v>
      </c>
      <c r="BI95">
        <v>48.08</v>
      </c>
      <c r="BJ95">
        <v>0</v>
      </c>
      <c r="BK95">
        <v>28.85</v>
      </c>
      <c r="BL95">
        <v>0</v>
      </c>
      <c r="BM95">
        <v>15.01</v>
      </c>
    </row>
    <row r="96" spans="7:65">
      <c r="G96" t="s">
        <v>138</v>
      </c>
      <c r="H96" s="74">
        <v>238.37</v>
      </c>
      <c r="I96" s="47">
        <v>0</v>
      </c>
      <c r="J96" s="47">
        <v>1.29</v>
      </c>
      <c r="K96" s="47">
        <v>121.16</v>
      </c>
      <c r="L96" s="47">
        <v>22.12</v>
      </c>
      <c r="M96" s="75">
        <v>0</v>
      </c>
      <c r="N96" s="74">
        <v>86.539999999999992</v>
      </c>
      <c r="O96" s="47">
        <v>317.33000000000004</v>
      </c>
      <c r="P96" s="47">
        <v>0</v>
      </c>
      <c r="Q96" s="47">
        <v>0</v>
      </c>
      <c r="R96" s="47">
        <v>0</v>
      </c>
      <c r="S96" s="75">
        <v>0</v>
      </c>
      <c r="W96">
        <v>0</v>
      </c>
      <c r="X96">
        <v>0</v>
      </c>
      <c r="Y96">
        <v>16.350000000000001</v>
      </c>
      <c r="Z96">
        <v>0</v>
      </c>
      <c r="AA96">
        <v>0.48</v>
      </c>
      <c r="AB96">
        <v>0</v>
      </c>
      <c r="AC96">
        <v>0</v>
      </c>
      <c r="AD96">
        <v>288.48</v>
      </c>
      <c r="AE96">
        <v>0</v>
      </c>
      <c r="AF96">
        <v>5.77</v>
      </c>
      <c r="AG96">
        <v>28.85</v>
      </c>
      <c r="AH96">
        <v>14.42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26.99</v>
      </c>
      <c r="AO96">
        <v>0</v>
      </c>
      <c r="AP96">
        <v>0</v>
      </c>
      <c r="AQ96">
        <v>26.99</v>
      </c>
      <c r="AR96">
        <v>0</v>
      </c>
      <c r="AS96">
        <v>23.08</v>
      </c>
      <c r="AT96">
        <v>8.65</v>
      </c>
      <c r="AU96">
        <v>1.29</v>
      </c>
      <c r="AV96">
        <v>0</v>
      </c>
      <c r="AW96">
        <v>23.08</v>
      </c>
      <c r="AX96">
        <v>48.08</v>
      </c>
      <c r="AY96">
        <v>19.23</v>
      </c>
      <c r="AZ96">
        <v>26.92</v>
      </c>
      <c r="BA96">
        <v>0</v>
      </c>
      <c r="BB96">
        <v>20.190000000000001</v>
      </c>
      <c r="BC96">
        <v>0</v>
      </c>
      <c r="BD96">
        <v>23.08</v>
      </c>
      <c r="BE96">
        <v>28.85</v>
      </c>
      <c r="BF96">
        <v>31.73</v>
      </c>
      <c r="BG96">
        <v>48.08</v>
      </c>
      <c r="BH96">
        <v>38.46</v>
      </c>
      <c r="BI96">
        <v>48.08</v>
      </c>
      <c r="BJ96">
        <v>0</v>
      </c>
      <c r="BK96">
        <v>28.85</v>
      </c>
      <c r="BL96">
        <v>0</v>
      </c>
      <c r="BM96">
        <v>14.81</v>
      </c>
    </row>
    <row r="97" spans="1:133">
      <c r="G97" t="s">
        <v>139</v>
      </c>
      <c r="H97" s="74">
        <v>237.97</v>
      </c>
      <c r="I97" s="47">
        <v>0</v>
      </c>
      <c r="J97" s="47">
        <v>1.29</v>
      </c>
      <c r="K97" s="47">
        <v>121.16</v>
      </c>
      <c r="L97" s="47">
        <v>22.12</v>
      </c>
      <c r="M97" s="75">
        <v>0</v>
      </c>
      <c r="N97" s="74">
        <v>86.539999999999992</v>
      </c>
      <c r="O97" s="47">
        <v>317.33000000000004</v>
      </c>
      <c r="P97" s="47">
        <v>0</v>
      </c>
      <c r="Q97" s="47">
        <v>0</v>
      </c>
      <c r="R97" s="47">
        <v>0</v>
      </c>
      <c r="S97" s="75">
        <v>0</v>
      </c>
      <c r="W97">
        <v>0</v>
      </c>
      <c r="X97">
        <v>0</v>
      </c>
      <c r="Y97">
        <v>16.350000000000001</v>
      </c>
      <c r="Z97">
        <v>0</v>
      </c>
      <c r="AA97">
        <v>0.48</v>
      </c>
      <c r="AB97">
        <v>0</v>
      </c>
      <c r="AC97">
        <v>0</v>
      </c>
      <c r="AD97">
        <v>288.48</v>
      </c>
      <c r="AE97">
        <v>0</v>
      </c>
      <c r="AF97">
        <v>5.77</v>
      </c>
      <c r="AG97">
        <v>28.85</v>
      </c>
      <c r="AH97">
        <v>14.42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26.99</v>
      </c>
      <c r="AO97">
        <v>0</v>
      </c>
      <c r="AP97">
        <v>0</v>
      </c>
      <c r="AQ97">
        <v>26.99</v>
      </c>
      <c r="AR97">
        <v>0</v>
      </c>
      <c r="AS97">
        <v>23.08</v>
      </c>
      <c r="AT97">
        <v>8.65</v>
      </c>
      <c r="AU97">
        <v>1.29</v>
      </c>
      <c r="AV97">
        <v>0</v>
      </c>
      <c r="AW97">
        <v>23.08</v>
      </c>
      <c r="AX97">
        <v>48.08</v>
      </c>
      <c r="AY97">
        <v>19.23</v>
      </c>
      <c r="AZ97">
        <v>26.92</v>
      </c>
      <c r="BA97">
        <v>0</v>
      </c>
      <c r="BB97">
        <v>20.190000000000001</v>
      </c>
      <c r="BC97">
        <v>0</v>
      </c>
      <c r="BD97">
        <v>23.08</v>
      </c>
      <c r="BE97">
        <v>28.85</v>
      </c>
      <c r="BF97">
        <v>31.73</v>
      </c>
      <c r="BG97">
        <v>48.08</v>
      </c>
      <c r="BH97">
        <v>38.46</v>
      </c>
      <c r="BI97">
        <v>48.08</v>
      </c>
      <c r="BJ97">
        <v>0</v>
      </c>
      <c r="BK97">
        <v>28.85</v>
      </c>
      <c r="BL97">
        <v>0</v>
      </c>
      <c r="BM97">
        <v>14.41</v>
      </c>
    </row>
    <row r="98" spans="1:133">
      <c r="G98" t="s">
        <v>140</v>
      </c>
      <c r="H98" s="74">
        <v>237.57</v>
      </c>
      <c r="I98" s="47">
        <v>0</v>
      </c>
      <c r="J98" s="47">
        <v>1.29</v>
      </c>
      <c r="K98" s="47">
        <v>121.16</v>
      </c>
      <c r="L98" s="47">
        <v>22.12</v>
      </c>
      <c r="M98" s="75">
        <v>0</v>
      </c>
      <c r="N98" s="74">
        <v>86.539999999999992</v>
      </c>
      <c r="O98" s="47">
        <v>317.33000000000004</v>
      </c>
      <c r="P98" s="47">
        <v>0</v>
      </c>
      <c r="Q98" s="47">
        <v>0</v>
      </c>
      <c r="R98" s="47">
        <v>0</v>
      </c>
      <c r="S98" s="75">
        <v>0</v>
      </c>
      <c r="W98">
        <v>0</v>
      </c>
      <c r="X98">
        <v>0</v>
      </c>
      <c r="Y98">
        <v>16.350000000000001</v>
      </c>
      <c r="Z98">
        <v>0</v>
      </c>
      <c r="AA98">
        <v>0.48</v>
      </c>
      <c r="AB98">
        <v>0</v>
      </c>
      <c r="AC98">
        <v>0</v>
      </c>
      <c r="AD98">
        <v>288.48</v>
      </c>
      <c r="AE98">
        <v>0</v>
      </c>
      <c r="AF98">
        <v>5.77</v>
      </c>
      <c r="AG98">
        <v>28.85</v>
      </c>
      <c r="AH98">
        <v>14.42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26.99</v>
      </c>
      <c r="AO98">
        <v>0</v>
      </c>
      <c r="AP98">
        <v>0</v>
      </c>
      <c r="AQ98">
        <v>26.99</v>
      </c>
      <c r="AR98">
        <v>0</v>
      </c>
      <c r="AS98">
        <v>23.08</v>
      </c>
      <c r="AT98">
        <v>8.65</v>
      </c>
      <c r="AU98">
        <v>1.29</v>
      </c>
      <c r="AV98">
        <v>0</v>
      </c>
      <c r="AW98">
        <v>23.08</v>
      </c>
      <c r="AX98">
        <v>48.08</v>
      </c>
      <c r="AY98">
        <v>19.23</v>
      </c>
      <c r="AZ98">
        <v>26.92</v>
      </c>
      <c r="BA98">
        <v>0</v>
      </c>
      <c r="BB98">
        <v>20.190000000000001</v>
      </c>
      <c r="BC98">
        <v>0</v>
      </c>
      <c r="BD98">
        <v>23.08</v>
      </c>
      <c r="BE98">
        <v>28.85</v>
      </c>
      <c r="BF98">
        <v>31.73</v>
      </c>
      <c r="BG98">
        <v>48.08</v>
      </c>
      <c r="BH98">
        <v>38.46</v>
      </c>
      <c r="BI98">
        <v>48.08</v>
      </c>
      <c r="BJ98">
        <v>0</v>
      </c>
      <c r="BK98">
        <v>28.85</v>
      </c>
      <c r="BL98">
        <v>0</v>
      </c>
      <c r="BM98">
        <v>14.01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6.8029624999999987</v>
      </c>
      <c r="I99" s="70">
        <f t="shared" ref="I99:BU99" si="1">SUM(I3:I98)/4000</f>
        <v>0</v>
      </c>
      <c r="J99" s="70">
        <f t="shared" si="1"/>
        <v>1.0582100000000001</v>
      </c>
      <c r="K99" s="70">
        <f t="shared" si="1"/>
        <v>3.7372500000000053</v>
      </c>
      <c r="L99" s="70">
        <f t="shared" si="1"/>
        <v>0.5385799999999995</v>
      </c>
      <c r="M99" s="70">
        <f t="shared" si="1"/>
        <v>0</v>
      </c>
      <c r="N99" s="69">
        <f t="shared" si="1"/>
        <v>0.51923999999999992</v>
      </c>
      <c r="O99" s="70">
        <f t="shared" si="1"/>
        <v>2.4328300000000005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6.9025000000000015E-3</v>
      </c>
      <c r="X99">
        <f t="shared" si="1"/>
        <v>0.30531749999999991</v>
      </c>
      <c r="Y99">
        <f t="shared" si="1"/>
        <v>0.35874999999999968</v>
      </c>
      <c r="Z99">
        <f t="shared" si="1"/>
        <v>1.4420000000000001E-2</v>
      </c>
      <c r="AA99">
        <f t="shared" si="1"/>
        <v>1.4279999999999991E-2</v>
      </c>
      <c r="AB99">
        <f t="shared" si="1"/>
        <v>2.8850000000000001E-2</v>
      </c>
      <c r="AC99">
        <f t="shared" si="1"/>
        <v>0.30768000000000012</v>
      </c>
      <c r="AD99">
        <f t="shared" si="1"/>
        <v>1.7020299999999993</v>
      </c>
      <c r="AE99">
        <f t="shared" si="1"/>
        <v>4.8274999999999993E-3</v>
      </c>
      <c r="AF99">
        <f t="shared" si="1"/>
        <v>0.13847999999999983</v>
      </c>
      <c r="AG99">
        <f t="shared" si="1"/>
        <v>0.58276999999999912</v>
      </c>
      <c r="AH99">
        <f t="shared" si="1"/>
        <v>0.28535999999999989</v>
      </c>
      <c r="AI99">
        <f t="shared" si="1"/>
        <v>4.1350000000000012E-2</v>
      </c>
      <c r="AJ99">
        <f t="shared" si="1"/>
        <v>0.26922000000000007</v>
      </c>
      <c r="AK99">
        <f t="shared" si="1"/>
        <v>6.5499999999999994E-3</v>
      </c>
      <c r="AL99">
        <f t="shared" si="1"/>
        <v>3.0125E-3</v>
      </c>
      <c r="AM99">
        <f t="shared" si="1"/>
        <v>0.10530500000000007</v>
      </c>
      <c r="AN99">
        <f t="shared" si="1"/>
        <v>0.69252249999999949</v>
      </c>
      <c r="AO99">
        <f t="shared" si="1"/>
        <v>2.8849999999999987E-2</v>
      </c>
      <c r="AP99">
        <f t="shared" si="1"/>
        <v>0.45195000000000024</v>
      </c>
      <c r="AQ99">
        <f t="shared" si="1"/>
        <v>0.66368749999999965</v>
      </c>
      <c r="AR99">
        <f t="shared" si="1"/>
        <v>0.48080000000000012</v>
      </c>
      <c r="AS99">
        <f t="shared" si="1"/>
        <v>0.70197999999999927</v>
      </c>
      <c r="AT99">
        <f t="shared" si="1"/>
        <v>0.24798999999999977</v>
      </c>
      <c r="AU99">
        <f t="shared" si="1"/>
        <v>3.0960000000000064E-2</v>
      </c>
      <c r="AV99">
        <f t="shared" si="1"/>
        <v>3.8449999999999998E-2</v>
      </c>
      <c r="AW99">
        <f t="shared" si="1"/>
        <v>0.70197999999999927</v>
      </c>
      <c r="AX99">
        <f t="shared" si="1"/>
        <v>1.1539199999999987</v>
      </c>
      <c r="AY99">
        <f t="shared" si="1"/>
        <v>0.46152000000000032</v>
      </c>
      <c r="AZ99">
        <f t="shared" si="1"/>
        <v>0.64608000000000088</v>
      </c>
      <c r="BA99">
        <f t="shared" si="1"/>
        <v>0.15384999999999996</v>
      </c>
      <c r="BB99">
        <f t="shared" si="1"/>
        <v>0.48456000000000099</v>
      </c>
      <c r="BC99">
        <f t="shared" si="1"/>
        <v>4.8100000000000011E-2</v>
      </c>
      <c r="BD99">
        <f t="shared" si="1"/>
        <v>0.75436499999999929</v>
      </c>
      <c r="BE99">
        <f t="shared" si="1"/>
        <v>0.69239999999999879</v>
      </c>
      <c r="BF99">
        <f t="shared" si="1"/>
        <v>0.76152000000000031</v>
      </c>
      <c r="BG99">
        <f t="shared" si="1"/>
        <v>1.1539199999999987</v>
      </c>
      <c r="BH99">
        <f t="shared" si="1"/>
        <v>0.23076000000000008</v>
      </c>
      <c r="BI99">
        <f t="shared" si="1"/>
        <v>0.28848000000000001</v>
      </c>
      <c r="BJ99">
        <f t="shared" si="1"/>
        <v>0.28848000000000001</v>
      </c>
      <c r="BK99">
        <f t="shared" si="1"/>
        <v>0.17310000000000009</v>
      </c>
      <c r="BL99">
        <f t="shared" si="1"/>
        <v>0.72193249999999998</v>
      </c>
      <c r="BM99">
        <f t="shared" si="1"/>
        <v>0.23276249999999996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548</v>
      </c>
      <c r="X100" t="s">
        <v>549</v>
      </c>
      <c r="Y100" t="s">
        <v>551</v>
      </c>
      <c r="Z100" t="s">
        <v>553</v>
      </c>
      <c r="AA100" t="s">
        <v>555</v>
      </c>
      <c r="AB100" t="s">
        <v>557</v>
      </c>
      <c r="AC100" t="s">
        <v>559</v>
      </c>
      <c r="AD100" t="s">
        <v>561</v>
      </c>
      <c r="AE100" t="s">
        <v>563</v>
      </c>
      <c r="AF100" t="s">
        <v>565</v>
      </c>
      <c r="AG100" t="s">
        <v>566</v>
      </c>
      <c r="AH100" t="s">
        <v>567</v>
      </c>
      <c r="AI100" t="s">
        <v>569</v>
      </c>
      <c r="AJ100" t="s">
        <v>571</v>
      </c>
      <c r="AK100" t="s">
        <v>572</v>
      </c>
      <c r="AL100" t="s">
        <v>574</v>
      </c>
      <c r="AM100" t="s">
        <v>576</v>
      </c>
      <c r="AN100" t="s">
        <v>578</v>
      </c>
      <c r="AO100" t="s">
        <v>580</v>
      </c>
      <c r="AP100" t="s">
        <v>582</v>
      </c>
      <c r="AQ100" t="s">
        <v>583</v>
      </c>
      <c r="AR100" t="s">
        <v>585</v>
      </c>
      <c r="AS100" t="s">
        <v>587</v>
      </c>
      <c r="AT100" t="s">
        <v>589</v>
      </c>
      <c r="AU100" t="s">
        <v>591</v>
      </c>
      <c r="AV100" t="s">
        <v>593</v>
      </c>
      <c r="AW100" t="s">
        <v>594</v>
      </c>
      <c r="AX100" t="s">
        <v>596</v>
      </c>
      <c r="AY100" t="s">
        <v>597</v>
      </c>
      <c r="AZ100" t="s">
        <v>598</v>
      </c>
      <c r="BA100" t="s">
        <v>600</v>
      </c>
      <c r="BB100" t="s">
        <v>602</v>
      </c>
      <c r="BC100" t="s">
        <v>604</v>
      </c>
      <c r="BD100" t="s">
        <v>606</v>
      </c>
      <c r="BE100" t="s">
        <v>607</v>
      </c>
      <c r="BF100" t="s">
        <v>609</v>
      </c>
      <c r="BG100" t="s">
        <v>610</v>
      </c>
      <c r="BH100" t="s">
        <v>612</v>
      </c>
      <c r="BI100" t="s">
        <v>614</v>
      </c>
      <c r="BJ100" t="s">
        <v>616</v>
      </c>
      <c r="BK100" t="s">
        <v>617</v>
      </c>
      <c r="BL100" t="s">
        <v>619</v>
      </c>
      <c r="BM100" t="s">
        <v>621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45687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AA78" activePane="bottomRight" state="frozen"/>
      <selection sqref="A1:D35"/>
      <selection pane="topRight" sqref="A1:D35"/>
      <selection pane="bottomLeft" sqref="A1:D35"/>
      <selection pane="bottomRight" activeCell="W99" sqref="W99:AJ9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45687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622</v>
      </c>
      <c r="Z2" t="s">
        <v>333</v>
      </c>
      <c r="AA2" t="s">
        <v>437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9.6199999999999992</v>
      </c>
      <c r="J3" s="54">
        <v>0</v>
      </c>
      <c r="K3" s="54">
        <v>0</v>
      </c>
      <c r="L3" s="54">
        <v>2.88</v>
      </c>
      <c r="M3" s="73">
        <v>0</v>
      </c>
      <c r="N3" s="72">
        <v>0</v>
      </c>
      <c r="O3" s="54">
        <v>0</v>
      </c>
      <c r="P3" s="54">
        <v>-28</v>
      </c>
      <c r="Q3" s="54">
        <v>-15</v>
      </c>
      <c r="R3" s="54">
        <v>0</v>
      </c>
      <c r="S3" s="73">
        <v>0</v>
      </c>
      <c r="T3" t="s">
        <v>622</v>
      </c>
      <c r="U3" s="74">
        <v>-44</v>
      </c>
      <c r="V3" s="75">
        <v>12.5</v>
      </c>
      <c r="W3">
        <v>0</v>
      </c>
      <c r="X3">
        <v>9.6199999999999992</v>
      </c>
      <c r="Y3">
        <v>-1</v>
      </c>
      <c r="Z3">
        <v>2.88</v>
      </c>
      <c r="AA3">
        <v>-15</v>
      </c>
      <c r="AB3">
        <v>0</v>
      </c>
      <c r="AC3">
        <v>-28</v>
      </c>
    </row>
    <row r="4" spans="1:29">
      <c r="A4" s="113" t="s">
        <v>536</v>
      </c>
      <c r="B4" t="s">
        <v>257</v>
      </c>
      <c r="D4" t="s">
        <v>437</v>
      </c>
      <c r="F4" t="s">
        <v>436</v>
      </c>
      <c r="G4" t="s">
        <v>46</v>
      </c>
      <c r="H4" s="74">
        <v>0</v>
      </c>
      <c r="I4" s="47">
        <v>9.6199999999999992</v>
      </c>
      <c r="J4" s="47">
        <v>4.8099999999999996</v>
      </c>
      <c r="K4" s="47">
        <v>0</v>
      </c>
      <c r="L4" s="47">
        <v>2.88</v>
      </c>
      <c r="M4" s="75">
        <v>0</v>
      </c>
      <c r="N4" s="74">
        <v>0</v>
      </c>
      <c r="O4" s="47">
        <v>0</v>
      </c>
      <c r="P4" s="47">
        <v>0</v>
      </c>
      <c r="Q4" s="47">
        <v>-15</v>
      </c>
      <c r="R4" s="47">
        <v>0</v>
      </c>
      <c r="S4" s="75">
        <v>0</v>
      </c>
      <c r="U4" s="74">
        <v>-16</v>
      </c>
      <c r="V4" s="75">
        <v>17.309999999999999</v>
      </c>
      <c r="W4">
        <v>0</v>
      </c>
      <c r="X4">
        <v>9.6199999999999992</v>
      </c>
      <c r="Y4">
        <v>-1</v>
      </c>
      <c r="Z4">
        <v>2.88</v>
      </c>
      <c r="AA4">
        <v>-15</v>
      </c>
      <c r="AB4">
        <v>0</v>
      </c>
      <c r="AC4">
        <v>4.8099999999999996</v>
      </c>
    </row>
    <row r="5" spans="1:29">
      <c r="A5" s="113" t="s">
        <v>537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2.21</v>
      </c>
      <c r="M5" s="75">
        <v>0</v>
      </c>
      <c r="N5" s="74">
        <v>-8</v>
      </c>
      <c r="O5" s="47">
        <v>0</v>
      </c>
      <c r="P5" s="47">
        <v>-20</v>
      </c>
      <c r="Q5" s="47">
        <v>-15</v>
      </c>
      <c r="R5" s="47">
        <v>0</v>
      </c>
      <c r="S5" s="75">
        <v>0</v>
      </c>
      <c r="U5" s="74">
        <v>-44</v>
      </c>
      <c r="V5" s="75">
        <v>2.21</v>
      </c>
      <c r="W5">
        <v>-8</v>
      </c>
      <c r="X5">
        <v>0</v>
      </c>
      <c r="Y5">
        <v>-1</v>
      </c>
      <c r="Z5">
        <v>2.21</v>
      </c>
      <c r="AA5">
        <v>-15</v>
      </c>
      <c r="AB5">
        <v>0</v>
      </c>
      <c r="AC5">
        <v>-20</v>
      </c>
    </row>
    <row r="6" spans="1:29">
      <c r="A6" t="s">
        <v>538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2.21</v>
      </c>
      <c r="M6" s="75">
        <v>0</v>
      </c>
      <c r="N6" s="74">
        <v>-10</v>
      </c>
      <c r="O6" s="47">
        <v>0</v>
      </c>
      <c r="P6" s="47">
        <v>-19</v>
      </c>
      <c r="Q6" s="47">
        <v>-15</v>
      </c>
      <c r="R6" s="47">
        <v>0</v>
      </c>
      <c r="S6" s="75">
        <v>0</v>
      </c>
      <c r="U6" s="74">
        <v>-45</v>
      </c>
      <c r="V6" s="75">
        <v>2.21</v>
      </c>
      <c r="W6">
        <v>-10</v>
      </c>
      <c r="X6">
        <v>0</v>
      </c>
      <c r="Y6">
        <v>-1</v>
      </c>
      <c r="Z6">
        <v>2.21</v>
      </c>
      <c r="AA6">
        <v>-15</v>
      </c>
      <c r="AB6">
        <v>0</v>
      </c>
      <c r="AC6">
        <v>-19</v>
      </c>
    </row>
    <row r="7" spans="1:29">
      <c r="A7" t="s">
        <v>542</v>
      </c>
      <c r="G7" t="s">
        <v>49</v>
      </c>
      <c r="H7" s="74">
        <v>10.58</v>
      </c>
      <c r="I7" s="47">
        <v>15.38</v>
      </c>
      <c r="J7" s="47">
        <v>0</v>
      </c>
      <c r="K7" s="47">
        <v>0</v>
      </c>
      <c r="L7" s="47">
        <v>2.12</v>
      </c>
      <c r="M7" s="75">
        <v>0</v>
      </c>
      <c r="N7" s="74">
        <v>0</v>
      </c>
      <c r="O7" s="47">
        <v>0</v>
      </c>
      <c r="P7" s="47">
        <v>-32</v>
      </c>
      <c r="Q7" s="47">
        <v>-15</v>
      </c>
      <c r="R7" s="47">
        <v>0</v>
      </c>
      <c r="S7" s="75">
        <v>0</v>
      </c>
      <c r="U7" s="74">
        <v>-48</v>
      </c>
      <c r="V7" s="75">
        <v>28.08</v>
      </c>
      <c r="W7">
        <v>10.58</v>
      </c>
      <c r="X7">
        <v>15.38</v>
      </c>
      <c r="Y7">
        <v>-1</v>
      </c>
      <c r="Z7">
        <v>2.12</v>
      </c>
      <c r="AA7">
        <v>-15</v>
      </c>
      <c r="AB7">
        <v>0</v>
      </c>
      <c r="AC7">
        <v>-32</v>
      </c>
    </row>
    <row r="8" spans="1:29">
      <c r="A8" t="s">
        <v>543</v>
      </c>
      <c r="G8" t="s">
        <v>50</v>
      </c>
      <c r="H8" s="74">
        <v>0</v>
      </c>
      <c r="I8" s="47">
        <v>14.43</v>
      </c>
      <c r="J8" s="47">
        <v>0</v>
      </c>
      <c r="K8" s="47">
        <v>0</v>
      </c>
      <c r="L8" s="47">
        <v>1.92</v>
      </c>
      <c r="M8" s="75">
        <v>0</v>
      </c>
      <c r="N8" s="74">
        <v>-6</v>
      </c>
      <c r="O8" s="47">
        <v>0</v>
      </c>
      <c r="P8" s="47">
        <v>-32</v>
      </c>
      <c r="Q8" s="47">
        <v>-15</v>
      </c>
      <c r="R8" s="47">
        <v>0</v>
      </c>
      <c r="S8" s="75">
        <v>0</v>
      </c>
      <c r="U8" s="74">
        <v>-54</v>
      </c>
      <c r="V8" s="75">
        <v>16.350000000000001</v>
      </c>
      <c r="W8">
        <v>-6</v>
      </c>
      <c r="X8">
        <v>14.43</v>
      </c>
      <c r="Y8">
        <v>-1</v>
      </c>
      <c r="Z8">
        <v>1.92</v>
      </c>
      <c r="AA8">
        <v>-15</v>
      </c>
      <c r="AB8">
        <v>0</v>
      </c>
      <c r="AC8">
        <v>-32</v>
      </c>
    </row>
    <row r="9" spans="1:29">
      <c r="A9" t="s">
        <v>544</v>
      </c>
      <c r="G9" t="s">
        <v>51</v>
      </c>
      <c r="H9" s="74">
        <v>0</v>
      </c>
      <c r="I9" s="47">
        <v>16.350000000000001</v>
      </c>
      <c r="J9" s="47">
        <v>0</v>
      </c>
      <c r="K9" s="47">
        <v>0</v>
      </c>
      <c r="L9" s="47">
        <v>1.92</v>
      </c>
      <c r="M9" s="75">
        <v>0</v>
      </c>
      <c r="N9" s="74">
        <v>0</v>
      </c>
      <c r="O9" s="47">
        <v>0</v>
      </c>
      <c r="P9" s="47">
        <v>-15</v>
      </c>
      <c r="Q9" s="47">
        <v>-15</v>
      </c>
      <c r="R9" s="47">
        <v>0</v>
      </c>
      <c r="S9" s="75">
        <v>0</v>
      </c>
      <c r="U9" s="74">
        <v>-31</v>
      </c>
      <c r="V9" s="75">
        <v>18.27</v>
      </c>
      <c r="W9">
        <v>0</v>
      </c>
      <c r="X9">
        <v>16.350000000000001</v>
      </c>
      <c r="Y9">
        <v>-1</v>
      </c>
      <c r="Z9">
        <v>1.92</v>
      </c>
      <c r="AA9">
        <v>-15</v>
      </c>
      <c r="AB9">
        <v>0</v>
      </c>
      <c r="AC9">
        <v>-15</v>
      </c>
    </row>
    <row r="10" spans="1:29">
      <c r="G10" t="s">
        <v>52</v>
      </c>
      <c r="H10" s="74">
        <v>0</v>
      </c>
      <c r="I10" s="47">
        <v>19.23</v>
      </c>
      <c r="J10" s="47">
        <v>0</v>
      </c>
      <c r="K10" s="47">
        <v>0</v>
      </c>
      <c r="L10" s="47">
        <v>1.73</v>
      </c>
      <c r="M10" s="75">
        <v>0</v>
      </c>
      <c r="N10" s="74">
        <v>-9</v>
      </c>
      <c r="O10" s="47">
        <v>0</v>
      </c>
      <c r="P10" s="47">
        <v>-15</v>
      </c>
      <c r="Q10" s="47">
        <v>-15</v>
      </c>
      <c r="R10" s="47">
        <v>0</v>
      </c>
      <c r="S10" s="75">
        <v>0</v>
      </c>
      <c r="U10" s="74">
        <v>-40</v>
      </c>
      <c r="V10" s="75">
        <v>20.96</v>
      </c>
      <c r="W10">
        <v>-9</v>
      </c>
      <c r="X10">
        <v>19.23</v>
      </c>
      <c r="Y10">
        <v>-1</v>
      </c>
      <c r="Z10">
        <v>1.73</v>
      </c>
      <c r="AA10">
        <v>-15</v>
      </c>
      <c r="AB10">
        <v>0</v>
      </c>
      <c r="AC10">
        <v>-15</v>
      </c>
    </row>
    <row r="11" spans="1:29">
      <c r="G11" t="s">
        <v>53</v>
      </c>
      <c r="H11" s="74">
        <v>0</v>
      </c>
      <c r="I11" s="47">
        <v>36.54</v>
      </c>
      <c r="J11" s="47">
        <v>0</v>
      </c>
      <c r="K11" s="47">
        <v>0</v>
      </c>
      <c r="L11" s="47">
        <v>1.73</v>
      </c>
      <c r="M11" s="75">
        <v>0</v>
      </c>
      <c r="N11" s="74">
        <v>-14</v>
      </c>
      <c r="O11" s="47">
        <v>0</v>
      </c>
      <c r="P11" s="47">
        <v>-15</v>
      </c>
      <c r="Q11" s="47">
        <v>-15</v>
      </c>
      <c r="R11" s="47">
        <v>0</v>
      </c>
      <c r="S11" s="75">
        <v>0</v>
      </c>
      <c r="U11" s="74">
        <v>-45</v>
      </c>
      <c r="V11" s="75">
        <v>38.270000000000003</v>
      </c>
      <c r="W11">
        <v>-14</v>
      </c>
      <c r="X11">
        <v>36.54</v>
      </c>
      <c r="Y11">
        <v>-1</v>
      </c>
      <c r="Z11">
        <v>1.73</v>
      </c>
      <c r="AA11">
        <v>-15</v>
      </c>
      <c r="AB11">
        <v>0</v>
      </c>
      <c r="AC11">
        <v>-15</v>
      </c>
    </row>
    <row r="12" spans="1:29">
      <c r="G12" t="s">
        <v>54</v>
      </c>
      <c r="H12" s="74">
        <v>0</v>
      </c>
      <c r="I12" s="47">
        <v>34.619999999999997</v>
      </c>
      <c r="J12" s="47">
        <v>0</v>
      </c>
      <c r="K12" s="47">
        <v>0</v>
      </c>
      <c r="L12" s="47">
        <v>1.54</v>
      </c>
      <c r="M12" s="75">
        <v>0</v>
      </c>
      <c r="N12" s="74">
        <v>-25</v>
      </c>
      <c r="O12" s="47">
        <v>0</v>
      </c>
      <c r="P12" s="47">
        <v>-14</v>
      </c>
      <c r="Q12" s="47">
        <v>-15</v>
      </c>
      <c r="R12" s="47">
        <v>0</v>
      </c>
      <c r="S12" s="75">
        <v>0</v>
      </c>
      <c r="U12" s="74">
        <v>-55</v>
      </c>
      <c r="V12" s="75">
        <v>36.159999999999997</v>
      </c>
      <c r="W12">
        <v>-25</v>
      </c>
      <c r="X12">
        <v>34.619999999999997</v>
      </c>
      <c r="Y12">
        <v>-1</v>
      </c>
      <c r="Z12">
        <v>1.54</v>
      </c>
      <c r="AA12">
        <v>-15</v>
      </c>
      <c r="AB12">
        <v>0</v>
      </c>
      <c r="AC12">
        <v>-14</v>
      </c>
    </row>
    <row r="13" spans="1:29">
      <c r="G13" t="s">
        <v>55</v>
      </c>
      <c r="H13" s="74">
        <v>0</v>
      </c>
      <c r="I13" s="47">
        <v>32.69</v>
      </c>
      <c r="J13" s="47">
        <v>0</v>
      </c>
      <c r="K13" s="47">
        <v>0</v>
      </c>
      <c r="L13" s="47">
        <v>1.54</v>
      </c>
      <c r="M13" s="75">
        <v>0</v>
      </c>
      <c r="N13" s="74">
        <v>-24</v>
      </c>
      <c r="O13" s="47">
        <v>0</v>
      </c>
      <c r="P13" s="47">
        <v>-5</v>
      </c>
      <c r="Q13" s="47">
        <v>-15</v>
      </c>
      <c r="R13" s="47">
        <v>0</v>
      </c>
      <c r="S13" s="75">
        <v>0</v>
      </c>
      <c r="U13" s="74">
        <v>-45</v>
      </c>
      <c r="V13" s="75">
        <v>34.229999999999997</v>
      </c>
      <c r="W13">
        <v>-24</v>
      </c>
      <c r="X13">
        <v>32.69</v>
      </c>
      <c r="Y13">
        <v>-1</v>
      </c>
      <c r="Z13">
        <v>1.54</v>
      </c>
      <c r="AA13">
        <v>-15</v>
      </c>
      <c r="AB13">
        <v>0</v>
      </c>
      <c r="AC13">
        <v>-5</v>
      </c>
    </row>
    <row r="14" spans="1:29">
      <c r="G14" t="s">
        <v>56</v>
      </c>
      <c r="H14" s="74">
        <v>0</v>
      </c>
      <c r="I14" s="47">
        <v>33.65</v>
      </c>
      <c r="J14" s="47">
        <v>0</v>
      </c>
      <c r="K14" s="47">
        <v>0</v>
      </c>
      <c r="L14" s="47">
        <v>1.54</v>
      </c>
      <c r="M14" s="75">
        <v>0</v>
      </c>
      <c r="N14" s="74">
        <v>-28</v>
      </c>
      <c r="O14" s="47">
        <v>0</v>
      </c>
      <c r="P14" s="47">
        <v>-10</v>
      </c>
      <c r="Q14" s="47">
        <v>-15</v>
      </c>
      <c r="R14" s="47">
        <v>0</v>
      </c>
      <c r="S14" s="75">
        <v>0</v>
      </c>
      <c r="U14" s="74">
        <v>-54</v>
      </c>
      <c r="V14" s="75">
        <v>35.19</v>
      </c>
      <c r="W14">
        <v>-28</v>
      </c>
      <c r="X14">
        <v>33.65</v>
      </c>
      <c r="Y14">
        <v>-1</v>
      </c>
      <c r="Z14">
        <v>1.54</v>
      </c>
      <c r="AA14">
        <v>-15</v>
      </c>
      <c r="AB14">
        <v>0</v>
      </c>
      <c r="AC14">
        <v>-10</v>
      </c>
    </row>
    <row r="15" spans="1:29">
      <c r="G15" t="s">
        <v>57</v>
      </c>
      <c r="H15" s="74">
        <v>0</v>
      </c>
      <c r="I15" s="47">
        <v>50</v>
      </c>
      <c r="J15" s="47">
        <v>0</v>
      </c>
      <c r="K15" s="47">
        <v>0</v>
      </c>
      <c r="L15" s="47">
        <v>1.54</v>
      </c>
      <c r="M15" s="75">
        <v>0</v>
      </c>
      <c r="N15" s="74">
        <v>-14</v>
      </c>
      <c r="O15" s="47">
        <v>0</v>
      </c>
      <c r="P15" s="47">
        <v>-14</v>
      </c>
      <c r="Q15" s="47">
        <v>-15</v>
      </c>
      <c r="R15" s="47">
        <v>0</v>
      </c>
      <c r="S15" s="75">
        <v>0</v>
      </c>
      <c r="U15" s="74">
        <v>-44</v>
      </c>
      <c r="V15" s="75">
        <v>51.54</v>
      </c>
      <c r="W15">
        <v>-14</v>
      </c>
      <c r="X15">
        <v>50</v>
      </c>
      <c r="Y15">
        <v>-1</v>
      </c>
      <c r="Z15">
        <v>1.54</v>
      </c>
      <c r="AA15">
        <v>-15</v>
      </c>
      <c r="AB15">
        <v>0</v>
      </c>
      <c r="AC15">
        <v>-14</v>
      </c>
    </row>
    <row r="16" spans="1:29">
      <c r="G16" t="s">
        <v>58</v>
      </c>
      <c r="H16" s="74">
        <v>0</v>
      </c>
      <c r="I16" s="47">
        <v>48.08</v>
      </c>
      <c r="J16" s="47">
        <v>0</v>
      </c>
      <c r="K16" s="47">
        <v>0</v>
      </c>
      <c r="L16" s="47">
        <v>1.54</v>
      </c>
      <c r="M16" s="75">
        <v>0</v>
      </c>
      <c r="N16" s="74">
        <v>-16</v>
      </c>
      <c r="O16" s="47">
        <v>0</v>
      </c>
      <c r="P16" s="47">
        <v>-15</v>
      </c>
      <c r="Q16" s="47">
        <v>-15</v>
      </c>
      <c r="R16" s="47">
        <v>0</v>
      </c>
      <c r="S16" s="75">
        <v>0</v>
      </c>
      <c r="U16" s="74">
        <v>-47</v>
      </c>
      <c r="V16" s="75">
        <v>49.62</v>
      </c>
      <c r="W16">
        <v>-16</v>
      </c>
      <c r="X16">
        <v>48.08</v>
      </c>
      <c r="Y16">
        <v>-1</v>
      </c>
      <c r="Z16">
        <v>1.54</v>
      </c>
      <c r="AA16">
        <v>-15</v>
      </c>
      <c r="AB16">
        <v>0</v>
      </c>
      <c r="AC16">
        <v>-15</v>
      </c>
    </row>
    <row r="17" spans="7:29">
      <c r="G17" t="s">
        <v>59</v>
      </c>
      <c r="H17" s="74">
        <v>0</v>
      </c>
      <c r="I17" s="47">
        <v>50.96</v>
      </c>
      <c r="J17" s="47">
        <v>0</v>
      </c>
      <c r="K17" s="47">
        <v>0</v>
      </c>
      <c r="L17" s="47">
        <v>1.54</v>
      </c>
      <c r="M17" s="75">
        <v>0</v>
      </c>
      <c r="N17" s="74">
        <v>-22</v>
      </c>
      <c r="O17" s="47">
        <v>0</v>
      </c>
      <c r="P17" s="47">
        <v>-13</v>
      </c>
      <c r="Q17" s="47">
        <v>-15</v>
      </c>
      <c r="R17" s="47">
        <v>0</v>
      </c>
      <c r="S17" s="75">
        <v>0</v>
      </c>
      <c r="U17" s="74">
        <v>-51</v>
      </c>
      <c r="V17" s="75">
        <v>52.5</v>
      </c>
      <c r="W17">
        <v>-22</v>
      </c>
      <c r="X17">
        <v>50.96</v>
      </c>
      <c r="Y17">
        <v>-1</v>
      </c>
      <c r="Z17">
        <v>1.54</v>
      </c>
      <c r="AA17">
        <v>-15</v>
      </c>
      <c r="AB17">
        <v>0</v>
      </c>
      <c r="AC17">
        <v>-13</v>
      </c>
    </row>
    <row r="18" spans="7:29">
      <c r="G18" t="s">
        <v>60</v>
      </c>
      <c r="H18" s="74">
        <v>0</v>
      </c>
      <c r="I18" s="47">
        <v>50.97</v>
      </c>
      <c r="J18" s="47">
        <v>0</v>
      </c>
      <c r="K18" s="47">
        <v>0</v>
      </c>
      <c r="L18" s="47">
        <v>1.92</v>
      </c>
      <c r="M18" s="75">
        <v>0</v>
      </c>
      <c r="N18" s="74">
        <v>-19</v>
      </c>
      <c r="O18" s="47">
        <v>0</v>
      </c>
      <c r="P18" s="47">
        <v>-9</v>
      </c>
      <c r="Q18" s="47">
        <v>-15</v>
      </c>
      <c r="R18" s="47">
        <v>0</v>
      </c>
      <c r="S18" s="75">
        <v>0</v>
      </c>
      <c r="U18" s="74">
        <v>-44</v>
      </c>
      <c r="V18" s="75">
        <v>52.89</v>
      </c>
      <c r="W18">
        <v>-19</v>
      </c>
      <c r="X18">
        <v>50.97</v>
      </c>
      <c r="Y18">
        <v>-1</v>
      </c>
      <c r="Z18">
        <v>1.92</v>
      </c>
      <c r="AA18">
        <v>-15</v>
      </c>
      <c r="AB18">
        <v>0</v>
      </c>
      <c r="AC18">
        <v>-9</v>
      </c>
    </row>
    <row r="19" spans="7:29">
      <c r="G19" t="s">
        <v>61</v>
      </c>
      <c r="H19" s="74">
        <v>0</v>
      </c>
      <c r="I19" s="47">
        <v>55.78</v>
      </c>
      <c r="J19" s="47">
        <v>0</v>
      </c>
      <c r="K19" s="47">
        <v>0</v>
      </c>
      <c r="L19" s="47">
        <v>1.92</v>
      </c>
      <c r="M19" s="75">
        <v>0</v>
      </c>
      <c r="N19" s="74">
        <v>-17</v>
      </c>
      <c r="O19" s="47">
        <v>0</v>
      </c>
      <c r="P19" s="47">
        <v>-17</v>
      </c>
      <c r="Q19" s="47">
        <v>-15</v>
      </c>
      <c r="R19" s="47">
        <v>0</v>
      </c>
      <c r="S19" s="75">
        <v>0</v>
      </c>
      <c r="U19" s="74">
        <v>-50</v>
      </c>
      <c r="V19" s="75">
        <v>57.7</v>
      </c>
      <c r="W19">
        <v>-17</v>
      </c>
      <c r="X19">
        <v>55.78</v>
      </c>
      <c r="Y19">
        <v>-1</v>
      </c>
      <c r="Z19">
        <v>1.92</v>
      </c>
      <c r="AA19">
        <v>-15</v>
      </c>
      <c r="AB19">
        <v>0</v>
      </c>
      <c r="AC19">
        <v>-17</v>
      </c>
    </row>
    <row r="20" spans="7:29">
      <c r="G20" t="s">
        <v>62</v>
      </c>
      <c r="H20" s="74">
        <v>0</v>
      </c>
      <c r="I20" s="47">
        <v>60.59</v>
      </c>
      <c r="J20" s="47">
        <v>0</v>
      </c>
      <c r="K20" s="47">
        <v>0</v>
      </c>
      <c r="L20" s="47">
        <v>2.88</v>
      </c>
      <c r="M20" s="75">
        <v>0</v>
      </c>
      <c r="N20" s="74">
        <v>-22</v>
      </c>
      <c r="O20" s="47">
        <v>0</v>
      </c>
      <c r="P20" s="47">
        <v>-45</v>
      </c>
      <c r="Q20" s="47">
        <v>-15</v>
      </c>
      <c r="R20" s="47">
        <v>0</v>
      </c>
      <c r="S20" s="75">
        <v>0</v>
      </c>
      <c r="U20" s="74">
        <v>-83</v>
      </c>
      <c r="V20" s="75">
        <v>63.47</v>
      </c>
      <c r="W20">
        <v>-22</v>
      </c>
      <c r="X20">
        <v>60.59</v>
      </c>
      <c r="Y20">
        <v>-1</v>
      </c>
      <c r="Z20">
        <v>2.88</v>
      </c>
      <c r="AA20">
        <v>-15</v>
      </c>
      <c r="AB20">
        <v>0</v>
      </c>
      <c r="AC20">
        <v>-45</v>
      </c>
    </row>
    <row r="21" spans="7:29">
      <c r="G21" t="s">
        <v>63</v>
      </c>
      <c r="H21" s="74">
        <v>0</v>
      </c>
      <c r="I21" s="47">
        <v>50.96</v>
      </c>
      <c r="J21" s="47">
        <v>0</v>
      </c>
      <c r="K21" s="47">
        <v>0</v>
      </c>
      <c r="L21" s="47">
        <v>3.85</v>
      </c>
      <c r="M21" s="75">
        <v>0</v>
      </c>
      <c r="N21" s="74">
        <v>-25</v>
      </c>
      <c r="O21" s="47">
        <v>0</v>
      </c>
      <c r="P21" s="47">
        <v>-7</v>
      </c>
      <c r="Q21" s="47">
        <v>-15</v>
      </c>
      <c r="R21" s="47">
        <v>0</v>
      </c>
      <c r="S21" s="75">
        <v>0</v>
      </c>
      <c r="U21" s="74">
        <v>-48</v>
      </c>
      <c r="V21" s="75">
        <v>54.81</v>
      </c>
      <c r="W21">
        <v>-25</v>
      </c>
      <c r="X21">
        <v>50.96</v>
      </c>
      <c r="Y21">
        <v>-1</v>
      </c>
      <c r="Z21">
        <v>3.85</v>
      </c>
      <c r="AA21">
        <v>-15</v>
      </c>
      <c r="AB21">
        <v>0</v>
      </c>
      <c r="AC21">
        <v>-7</v>
      </c>
    </row>
    <row r="22" spans="7:29">
      <c r="G22" t="s">
        <v>64</v>
      </c>
      <c r="H22" s="74">
        <v>0</v>
      </c>
      <c r="I22" s="47">
        <v>52.89</v>
      </c>
      <c r="J22" s="47">
        <v>0</v>
      </c>
      <c r="K22" s="47">
        <v>0</v>
      </c>
      <c r="L22" s="47">
        <v>5.77</v>
      </c>
      <c r="M22" s="75">
        <v>0</v>
      </c>
      <c r="N22" s="74">
        <v>-25</v>
      </c>
      <c r="O22" s="47">
        <v>0</v>
      </c>
      <c r="P22" s="47">
        <v>-46</v>
      </c>
      <c r="Q22" s="47">
        <v>-15</v>
      </c>
      <c r="R22" s="47">
        <v>0</v>
      </c>
      <c r="S22" s="75">
        <v>0</v>
      </c>
      <c r="U22" s="74">
        <v>-87</v>
      </c>
      <c r="V22" s="75">
        <v>58.66</v>
      </c>
      <c r="W22">
        <v>-25</v>
      </c>
      <c r="X22">
        <v>52.89</v>
      </c>
      <c r="Y22">
        <v>-1</v>
      </c>
      <c r="Z22">
        <v>5.77</v>
      </c>
      <c r="AA22">
        <v>-15</v>
      </c>
      <c r="AB22">
        <v>0</v>
      </c>
      <c r="AC22">
        <v>-46</v>
      </c>
    </row>
    <row r="23" spans="7:29">
      <c r="G23" t="s">
        <v>65</v>
      </c>
      <c r="H23" s="74">
        <v>0</v>
      </c>
      <c r="I23" s="47">
        <v>50.01</v>
      </c>
      <c r="J23" s="47">
        <v>0</v>
      </c>
      <c r="K23" s="47">
        <v>0</v>
      </c>
      <c r="L23" s="47">
        <v>1.92</v>
      </c>
      <c r="M23" s="75">
        <v>0</v>
      </c>
      <c r="N23" s="74">
        <v>-33</v>
      </c>
      <c r="O23" s="47">
        <v>0</v>
      </c>
      <c r="P23" s="47">
        <v>-39</v>
      </c>
      <c r="Q23" s="47">
        <v>-15</v>
      </c>
      <c r="R23" s="47">
        <v>0</v>
      </c>
      <c r="S23" s="75">
        <v>0</v>
      </c>
      <c r="U23" s="74">
        <v>-88</v>
      </c>
      <c r="V23" s="75">
        <v>51.93</v>
      </c>
      <c r="W23">
        <v>-33</v>
      </c>
      <c r="X23">
        <v>50.01</v>
      </c>
      <c r="Y23">
        <v>-1</v>
      </c>
      <c r="Z23">
        <v>1.92</v>
      </c>
      <c r="AA23">
        <v>-15</v>
      </c>
      <c r="AB23">
        <v>0</v>
      </c>
      <c r="AC23">
        <v>-39</v>
      </c>
    </row>
    <row r="24" spans="7:29">
      <c r="G24" t="s">
        <v>66</v>
      </c>
      <c r="H24" s="74">
        <v>0</v>
      </c>
      <c r="I24" s="47">
        <v>72.12</v>
      </c>
      <c r="J24" s="47">
        <v>0</v>
      </c>
      <c r="K24" s="47">
        <v>0</v>
      </c>
      <c r="L24" s="47">
        <v>4.8099999999999996</v>
      </c>
      <c r="M24" s="75">
        <v>0</v>
      </c>
      <c r="N24" s="74">
        <v>-42</v>
      </c>
      <c r="O24" s="47">
        <v>0</v>
      </c>
      <c r="P24" s="47">
        <v>-36</v>
      </c>
      <c r="Q24" s="47">
        <v>-15</v>
      </c>
      <c r="R24" s="47">
        <v>0</v>
      </c>
      <c r="S24" s="75">
        <v>0</v>
      </c>
      <c r="U24" s="74">
        <v>-94</v>
      </c>
      <c r="V24" s="75">
        <v>76.930000000000007</v>
      </c>
      <c r="W24">
        <v>-42</v>
      </c>
      <c r="X24">
        <v>72.12</v>
      </c>
      <c r="Y24">
        <v>-1</v>
      </c>
      <c r="Z24">
        <v>4.8099999999999996</v>
      </c>
      <c r="AA24">
        <v>-15</v>
      </c>
      <c r="AB24">
        <v>0</v>
      </c>
      <c r="AC24">
        <v>-36</v>
      </c>
    </row>
    <row r="25" spans="7:29">
      <c r="G25" t="s">
        <v>67</v>
      </c>
      <c r="H25" s="74">
        <v>0</v>
      </c>
      <c r="I25" s="47">
        <v>122.13</v>
      </c>
      <c r="J25" s="47">
        <v>0</v>
      </c>
      <c r="K25" s="47">
        <v>0</v>
      </c>
      <c r="L25" s="47">
        <v>7.69</v>
      </c>
      <c r="M25" s="75">
        <v>0</v>
      </c>
      <c r="N25" s="74">
        <v>-26</v>
      </c>
      <c r="O25" s="47">
        <v>0</v>
      </c>
      <c r="P25" s="47">
        <v>-35</v>
      </c>
      <c r="Q25" s="47">
        <v>-15</v>
      </c>
      <c r="R25" s="47">
        <v>0</v>
      </c>
      <c r="S25" s="75">
        <v>0</v>
      </c>
      <c r="U25" s="74">
        <v>-77</v>
      </c>
      <c r="V25" s="75">
        <v>129.82</v>
      </c>
      <c r="W25">
        <v>-26</v>
      </c>
      <c r="X25">
        <v>122.13</v>
      </c>
      <c r="Y25">
        <v>-1</v>
      </c>
      <c r="Z25">
        <v>7.69</v>
      </c>
      <c r="AA25">
        <v>-15</v>
      </c>
      <c r="AB25">
        <v>0</v>
      </c>
      <c r="AC25">
        <v>-35</v>
      </c>
    </row>
    <row r="26" spans="7:29">
      <c r="G26" t="s">
        <v>68</v>
      </c>
      <c r="H26" s="74">
        <v>0</v>
      </c>
      <c r="I26" s="47">
        <v>146.16</v>
      </c>
      <c r="J26" s="47">
        <v>0</v>
      </c>
      <c r="K26" s="47">
        <v>0</v>
      </c>
      <c r="L26" s="47">
        <v>10.58</v>
      </c>
      <c r="M26" s="75">
        <v>0</v>
      </c>
      <c r="N26" s="74">
        <v>-56</v>
      </c>
      <c r="O26" s="47">
        <v>0</v>
      </c>
      <c r="P26" s="47">
        <v>-45</v>
      </c>
      <c r="Q26" s="47">
        <v>-15</v>
      </c>
      <c r="R26" s="47">
        <v>0</v>
      </c>
      <c r="S26" s="75">
        <v>0</v>
      </c>
      <c r="U26" s="74">
        <v>-117</v>
      </c>
      <c r="V26" s="75">
        <v>156.74</v>
      </c>
      <c r="W26">
        <v>-56</v>
      </c>
      <c r="X26">
        <v>146.16</v>
      </c>
      <c r="Y26">
        <v>-1</v>
      </c>
      <c r="Z26">
        <v>10.58</v>
      </c>
      <c r="AA26">
        <v>-15</v>
      </c>
      <c r="AB26">
        <v>0</v>
      </c>
      <c r="AC26">
        <v>-45</v>
      </c>
    </row>
    <row r="27" spans="7:29">
      <c r="G27" t="s">
        <v>69</v>
      </c>
      <c r="H27" s="74">
        <v>0</v>
      </c>
      <c r="I27" s="47">
        <v>113.47</v>
      </c>
      <c r="J27" s="47">
        <v>0</v>
      </c>
      <c r="K27" s="47">
        <v>0</v>
      </c>
      <c r="L27" s="47">
        <v>14.42</v>
      </c>
      <c r="M27" s="75">
        <v>0</v>
      </c>
      <c r="N27" s="74">
        <v>-25</v>
      </c>
      <c r="O27" s="47">
        <v>0</v>
      </c>
      <c r="P27" s="47">
        <v>-140</v>
      </c>
      <c r="Q27" s="47">
        <v>-15</v>
      </c>
      <c r="R27" s="47">
        <v>0</v>
      </c>
      <c r="S27" s="75">
        <v>0</v>
      </c>
      <c r="U27" s="74">
        <v>-181</v>
      </c>
      <c r="V27" s="75">
        <v>127.89</v>
      </c>
      <c r="W27">
        <v>-25</v>
      </c>
      <c r="X27">
        <v>113.47</v>
      </c>
      <c r="Y27">
        <v>-1</v>
      </c>
      <c r="Z27">
        <v>14.42</v>
      </c>
      <c r="AA27">
        <v>-15</v>
      </c>
      <c r="AB27">
        <v>0</v>
      </c>
      <c r="AC27">
        <v>-140</v>
      </c>
    </row>
    <row r="28" spans="7:29">
      <c r="G28" t="s">
        <v>70</v>
      </c>
      <c r="H28" s="74">
        <v>0</v>
      </c>
      <c r="I28" s="47">
        <v>143.28</v>
      </c>
      <c r="J28" s="47">
        <v>19.23</v>
      </c>
      <c r="K28" s="47">
        <v>0</v>
      </c>
      <c r="L28" s="47">
        <v>14.42</v>
      </c>
      <c r="M28" s="75">
        <v>0</v>
      </c>
      <c r="N28" s="74">
        <v>-46</v>
      </c>
      <c r="O28" s="47">
        <v>0</v>
      </c>
      <c r="P28" s="47">
        <v>0</v>
      </c>
      <c r="Q28" s="47">
        <v>-15</v>
      </c>
      <c r="R28" s="47">
        <v>0</v>
      </c>
      <c r="S28" s="75">
        <v>0</v>
      </c>
      <c r="U28" s="74">
        <v>-62</v>
      </c>
      <c r="V28" s="75">
        <v>176.93</v>
      </c>
      <c r="W28">
        <v>-46</v>
      </c>
      <c r="X28">
        <v>143.28</v>
      </c>
      <c r="Y28">
        <v>-1</v>
      </c>
      <c r="Z28">
        <v>14.42</v>
      </c>
      <c r="AA28">
        <v>-15</v>
      </c>
      <c r="AB28">
        <v>0</v>
      </c>
      <c r="AC28">
        <v>19.23</v>
      </c>
    </row>
    <row r="29" spans="7:29">
      <c r="G29" t="s">
        <v>71</v>
      </c>
      <c r="H29" s="74">
        <v>84.62</v>
      </c>
      <c r="I29" s="47">
        <v>176.93</v>
      </c>
      <c r="J29" s="47">
        <v>19.23</v>
      </c>
      <c r="K29" s="47">
        <v>0</v>
      </c>
      <c r="L29" s="47">
        <v>16.350000000000001</v>
      </c>
      <c r="M29" s="75">
        <v>0</v>
      </c>
      <c r="N29" s="74">
        <v>0</v>
      </c>
      <c r="O29" s="47">
        <v>0</v>
      </c>
      <c r="P29" s="47">
        <v>0</v>
      </c>
      <c r="Q29" s="47">
        <v>-15</v>
      </c>
      <c r="R29" s="47">
        <v>0</v>
      </c>
      <c r="S29" s="75">
        <v>0</v>
      </c>
      <c r="U29" s="74">
        <v>-16</v>
      </c>
      <c r="V29" s="75">
        <v>297.13</v>
      </c>
      <c r="W29">
        <v>84.62</v>
      </c>
      <c r="X29">
        <v>176.93</v>
      </c>
      <c r="Y29">
        <v>-1</v>
      </c>
      <c r="Z29">
        <v>16.350000000000001</v>
      </c>
      <c r="AA29">
        <v>-15</v>
      </c>
      <c r="AB29">
        <v>0</v>
      </c>
      <c r="AC29">
        <v>19.23</v>
      </c>
    </row>
    <row r="30" spans="7:29">
      <c r="G30" t="s">
        <v>72</v>
      </c>
      <c r="H30" s="74">
        <v>0</v>
      </c>
      <c r="I30" s="47">
        <v>129.82</v>
      </c>
      <c r="J30" s="47">
        <v>0</v>
      </c>
      <c r="K30" s="47">
        <v>0</v>
      </c>
      <c r="L30" s="47">
        <v>17.309999999999999</v>
      </c>
      <c r="M30" s="75">
        <v>3.65</v>
      </c>
      <c r="N30" s="74">
        <v>-15</v>
      </c>
      <c r="O30" s="47">
        <v>0</v>
      </c>
      <c r="P30" s="47">
        <v>-45</v>
      </c>
      <c r="Q30" s="47">
        <v>-15</v>
      </c>
      <c r="R30" s="47">
        <v>0</v>
      </c>
      <c r="S30" s="75">
        <v>0</v>
      </c>
      <c r="U30" s="74">
        <v>-76</v>
      </c>
      <c r="V30" s="75">
        <v>150.78</v>
      </c>
      <c r="W30">
        <v>-15</v>
      </c>
      <c r="X30">
        <v>129.82</v>
      </c>
      <c r="Y30">
        <v>-1</v>
      </c>
      <c r="Z30">
        <v>17.309999999999999</v>
      </c>
      <c r="AA30">
        <v>-15</v>
      </c>
      <c r="AB30">
        <v>3.65</v>
      </c>
      <c r="AC30">
        <v>-45</v>
      </c>
    </row>
    <row r="31" spans="7:29">
      <c r="G31" t="s">
        <v>73</v>
      </c>
      <c r="H31" s="74">
        <v>0</v>
      </c>
      <c r="I31" s="47">
        <v>126.09</v>
      </c>
      <c r="J31" s="47">
        <v>0</v>
      </c>
      <c r="K31" s="47">
        <v>0</v>
      </c>
      <c r="L31" s="47">
        <v>9.2100000000000009</v>
      </c>
      <c r="M31" s="75">
        <v>0.97</v>
      </c>
      <c r="N31" s="74">
        <v>-36</v>
      </c>
      <c r="O31" s="47">
        <v>0</v>
      </c>
      <c r="P31" s="47">
        <v>-70</v>
      </c>
      <c r="Q31" s="47">
        <v>0</v>
      </c>
      <c r="R31" s="47">
        <v>0</v>
      </c>
      <c r="S31" s="75">
        <v>0</v>
      </c>
      <c r="U31" s="74">
        <v>-107</v>
      </c>
      <c r="V31" s="75">
        <v>136.27000000000001</v>
      </c>
      <c r="W31">
        <v>-36</v>
      </c>
      <c r="X31">
        <v>126.09</v>
      </c>
      <c r="Y31">
        <v>-1</v>
      </c>
      <c r="Z31">
        <v>9.2100000000000009</v>
      </c>
      <c r="AA31">
        <v>0</v>
      </c>
      <c r="AB31">
        <v>0.97</v>
      </c>
      <c r="AC31">
        <v>-70</v>
      </c>
    </row>
    <row r="32" spans="7:29">
      <c r="G32" t="s">
        <v>74</v>
      </c>
      <c r="H32" s="74">
        <v>0</v>
      </c>
      <c r="I32" s="47">
        <v>117.61</v>
      </c>
      <c r="J32" s="47">
        <v>0</v>
      </c>
      <c r="K32" s="47">
        <v>0</v>
      </c>
      <c r="L32" s="47">
        <v>5.04</v>
      </c>
      <c r="M32" s="75">
        <v>0.5</v>
      </c>
      <c r="N32" s="74">
        <v>-31</v>
      </c>
      <c r="O32" s="47">
        <v>0</v>
      </c>
      <c r="P32" s="47">
        <v>-66</v>
      </c>
      <c r="Q32" s="47">
        <v>0</v>
      </c>
      <c r="R32" s="47">
        <v>0</v>
      </c>
      <c r="S32" s="75">
        <v>0</v>
      </c>
      <c r="U32" s="74">
        <v>-98</v>
      </c>
      <c r="V32" s="75">
        <v>123.15</v>
      </c>
      <c r="W32">
        <v>-31</v>
      </c>
      <c r="X32">
        <v>117.61</v>
      </c>
      <c r="Y32">
        <v>-1</v>
      </c>
      <c r="Z32">
        <v>5.04</v>
      </c>
      <c r="AA32">
        <v>0</v>
      </c>
      <c r="AB32">
        <v>0.5</v>
      </c>
      <c r="AC32">
        <v>-66</v>
      </c>
    </row>
    <row r="33" spans="7:29">
      <c r="G33" t="s">
        <v>75</v>
      </c>
      <c r="H33" s="74">
        <v>0</v>
      </c>
      <c r="I33" s="47">
        <v>80.05</v>
      </c>
      <c r="J33" s="47">
        <v>0</v>
      </c>
      <c r="K33" s="47">
        <v>0</v>
      </c>
      <c r="L33" s="47">
        <v>1.91</v>
      </c>
      <c r="M33" s="75">
        <v>0.05</v>
      </c>
      <c r="N33" s="74">
        <v>-45</v>
      </c>
      <c r="O33" s="47">
        <v>0</v>
      </c>
      <c r="P33" s="47">
        <v>-85</v>
      </c>
      <c r="Q33" s="47">
        <v>0</v>
      </c>
      <c r="R33" s="47">
        <v>0</v>
      </c>
      <c r="S33" s="75">
        <v>0</v>
      </c>
      <c r="U33" s="74">
        <v>-131</v>
      </c>
      <c r="V33" s="75">
        <v>82.01</v>
      </c>
      <c r="W33">
        <v>-45</v>
      </c>
      <c r="X33">
        <v>80.05</v>
      </c>
      <c r="Y33">
        <v>-1</v>
      </c>
      <c r="Z33">
        <v>1.91</v>
      </c>
      <c r="AA33">
        <v>0</v>
      </c>
      <c r="AB33">
        <v>0.05</v>
      </c>
      <c r="AC33">
        <v>-85</v>
      </c>
    </row>
    <row r="34" spans="7:29">
      <c r="G34" t="s">
        <v>76</v>
      </c>
      <c r="H34" s="74">
        <v>0</v>
      </c>
      <c r="I34" s="47">
        <v>84.73</v>
      </c>
      <c r="J34" s="47">
        <v>0</v>
      </c>
      <c r="K34" s="47">
        <v>0</v>
      </c>
      <c r="L34" s="47">
        <v>2.19</v>
      </c>
      <c r="M34" s="75">
        <v>0.26</v>
      </c>
      <c r="N34" s="74">
        <v>-30</v>
      </c>
      <c r="O34" s="47">
        <v>0</v>
      </c>
      <c r="P34" s="47">
        <v>-80</v>
      </c>
      <c r="Q34" s="47">
        <v>0</v>
      </c>
      <c r="R34" s="47">
        <v>0</v>
      </c>
      <c r="S34" s="75">
        <v>0</v>
      </c>
      <c r="U34" s="74">
        <v>-111</v>
      </c>
      <c r="V34" s="75">
        <v>87.18</v>
      </c>
      <c r="W34">
        <v>-30</v>
      </c>
      <c r="X34">
        <v>84.73</v>
      </c>
      <c r="Y34">
        <v>-1</v>
      </c>
      <c r="Z34">
        <v>2.19</v>
      </c>
      <c r="AA34">
        <v>0</v>
      </c>
      <c r="AB34">
        <v>0.26</v>
      </c>
      <c r="AC34">
        <v>-80</v>
      </c>
    </row>
    <row r="35" spans="7:29">
      <c r="G35" t="s">
        <v>77</v>
      </c>
      <c r="H35" s="74">
        <v>0</v>
      </c>
      <c r="I35" s="47">
        <v>62.18</v>
      </c>
      <c r="J35" s="47">
        <v>0</v>
      </c>
      <c r="K35" s="47">
        <v>0</v>
      </c>
      <c r="L35" s="47">
        <v>3.43</v>
      </c>
      <c r="M35" s="75">
        <v>0.46</v>
      </c>
      <c r="N35" s="74">
        <v>-8</v>
      </c>
      <c r="O35" s="47">
        <v>0</v>
      </c>
      <c r="P35" s="47">
        <v>-76</v>
      </c>
      <c r="Q35" s="47">
        <v>0</v>
      </c>
      <c r="R35" s="47">
        <v>0</v>
      </c>
      <c r="S35" s="75">
        <v>0</v>
      </c>
      <c r="U35" s="74">
        <v>-85</v>
      </c>
      <c r="V35" s="75">
        <v>66.069999999999993</v>
      </c>
      <c r="W35">
        <v>-8</v>
      </c>
      <c r="X35">
        <v>62.18</v>
      </c>
      <c r="Y35">
        <v>-1</v>
      </c>
      <c r="Z35">
        <v>3.43</v>
      </c>
      <c r="AA35">
        <v>0</v>
      </c>
      <c r="AB35">
        <v>0.46</v>
      </c>
      <c r="AC35">
        <v>-76</v>
      </c>
    </row>
    <row r="36" spans="7:29">
      <c r="G36" t="s">
        <v>78</v>
      </c>
      <c r="H36" s="74">
        <v>0</v>
      </c>
      <c r="I36" s="47">
        <v>85.68</v>
      </c>
      <c r="J36" s="47">
        <v>0</v>
      </c>
      <c r="K36" s="47">
        <v>0</v>
      </c>
      <c r="L36" s="47">
        <v>4.87</v>
      </c>
      <c r="M36" s="75">
        <v>0.44</v>
      </c>
      <c r="N36" s="74">
        <v>-27</v>
      </c>
      <c r="O36" s="47">
        <v>0</v>
      </c>
      <c r="P36" s="47">
        <v>-75</v>
      </c>
      <c r="Q36" s="47">
        <v>0</v>
      </c>
      <c r="R36" s="47">
        <v>0</v>
      </c>
      <c r="S36" s="75">
        <v>0</v>
      </c>
      <c r="U36" s="74">
        <v>-103</v>
      </c>
      <c r="V36" s="75">
        <v>90.99</v>
      </c>
      <c r="W36">
        <v>-27</v>
      </c>
      <c r="X36">
        <v>85.68</v>
      </c>
      <c r="Y36">
        <v>-1</v>
      </c>
      <c r="Z36">
        <v>4.87</v>
      </c>
      <c r="AA36">
        <v>0</v>
      </c>
      <c r="AB36">
        <v>0.44</v>
      </c>
      <c r="AC36">
        <v>-75</v>
      </c>
    </row>
    <row r="37" spans="7:29">
      <c r="G37" t="s">
        <v>79</v>
      </c>
      <c r="H37" s="74">
        <v>0</v>
      </c>
      <c r="I37" s="47">
        <v>120.83</v>
      </c>
      <c r="J37" s="47">
        <v>0</v>
      </c>
      <c r="K37" s="47">
        <v>0</v>
      </c>
      <c r="L37" s="47">
        <v>8.64</v>
      </c>
      <c r="M37" s="75">
        <v>0.3</v>
      </c>
      <c r="N37" s="74">
        <v>-30</v>
      </c>
      <c r="O37" s="47">
        <v>0</v>
      </c>
      <c r="P37" s="47">
        <v>-50</v>
      </c>
      <c r="Q37" s="47">
        <v>0</v>
      </c>
      <c r="R37" s="47">
        <v>0</v>
      </c>
      <c r="S37" s="75">
        <v>0</v>
      </c>
      <c r="U37" s="74">
        <v>-81</v>
      </c>
      <c r="V37" s="75">
        <v>129.77000000000001</v>
      </c>
      <c r="W37">
        <v>-30</v>
      </c>
      <c r="X37">
        <v>120.83</v>
      </c>
      <c r="Y37">
        <v>-1</v>
      </c>
      <c r="Z37">
        <v>8.64</v>
      </c>
      <c r="AA37">
        <v>0</v>
      </c>
      <c r="AB37">
        <v>0.3</v>
      </c>
      <c r="AC37">
        <v>-50</v>
      </c>
    </row>
    <row r="38" spans="7:29">
      <c r="G38" t="s">
        <v>80</v>
      </c>
      <c r="H38" s="74">
        <v>0</v>
      </c>
      <c r="I38" s="47">
        <v>168.44</v>
      </c>
      <c r="J38" s="47">
        <v>0</v>
      </c>
      <c r="K38" s="47">
        <v>0</v>
      </c>
      <c r="L38" s="47">
        <v>17.78</v>
      </c>
      <c r="M38" s="75">
        <v>0</v>
      </c>
      <c r="N38" s="74">
        <v>-30</v>
      </c>
      <c r="O38" s="47">
        <v>0</v>
      </c>
      <c r="P38" s="47">
        <v>-40</v>
      </c>
      <c r="Q38" s="47">
        <v>0</v>
      </c>
      <c r="R38" s="47">
        <v>0</v>
      </c>
      <c r="S38" s="75">
        <v>0</v>
      </c>
      <c r="U38" s="74">
        <v>-71</v>
      </c>
      <c r="V38" s="75">
        <v>186.22</v>
      </c>
      <c r="W38">
        <v>-30</v>
      </c>
      <c r="X38">
        <v>168.44</v>
      </c>
      <c r="Y38">
        <v>-1</v>
      </c>
      <c r="Z38">
        <v>17.78</v>
      </c>
      <c r="AA38">
        <v>0</v>
      </c>
      <c r="AB38">
        <v>0</v>
      </c>
      <c r="AC38">
        <v>-40</v>
      </c>
    </row>
    <row r="39" spans="7:29">
      <c r="G39" t="s">
        <v>81</v>
      </c>
      <c r="H39" s="74">
        <v>0</v>
      </c>
      <c r="I39" s="47">
        <v>117.88</v>
      </c>
      <c r="J39" s="47">
        <v>33.54</v>
      </c>
      <c r="K39" s="47">
        <v>0</v>
      </c>
      <c r="L39" s="47">
        <v>13.41</v>
      </c>
      <c r="M39" s="75">
        <v>0</v>
      </c>
      <c r="N39" s="74">
        <v>-23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>
        <v>-24</v>
      </c>
      <c r="V39" s="75">
        <v>164.83</v>
      </c>
      <c r="W39">
        <v>-23</v>
      </c>
      <c r="X39">
        <v>117.88</v>
      </c>
      <c r="Y39">
        <v>-1</v>
      </c>
      <c r="Z39">
        <v>13.41</v>
      </c>
      <c r="AA39">
        <v>0</v>
      </c>
      <c r="AB39">
        <v>0</v>
      </c>
      <c r="AC39">
        <v>33.54</v>
      </c>
    </row>
    <row r="40" spans="7:29">
      <c r="G40" t="s">
        <v>82</v>
      </c>
      <c r="H40" s="74">
        <v>0</v>
      </c>
      <c r="I40" s="47">
        <v>104.36</v>
      </c>
      <c r="J40" s="47">
        <v>36.74</v>
      </c>
      <c r="K40" s="47">
        <v>0</v>
      </c>
      <c r="L40" s="47">
        <v>10.14</v>
      </c>
      <c r="M40" s="75">
        <v>0</v>
      </c>
      <c r="N40" s="74">
        <v>-21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>
        <v>-22</v>
      </c>
      <c r="V40" s="75">
        <v>151.24</v>
      </c>
      <c r="W40">
        <v>-21</v>
      </c>
      <c r="X40">
        <v>104.36</v>
      </c>
      <c r="Y40">
        <v>-1</v>
      </c>
      <c r="Z40">
        <v>10.14</v>
      </c>
      <c r="AA40">
        <v>0</v>
      </c>
      <c r="AB40">
        <v>0</v>
      </c>
      <c r="AC40">
        <v>36.74</v>
      </c>
    </row>
    <row r="41" spans="7:29">
      <c r="G41" t="s">
        <v>83</v>
      </c>
      <c r="H41" s="74">
        <v>0</v>
      </c>
      <c r="I41" s="47">
        <v>144.24</v>
      </c>
      <c r="J41" s="47">
        <v>38.46</v>
      </c>
      <c r="K41" s="47">
        <v>0</v>
      </c>
      <c r="L41" s="47">
        <v>12.5</v>
      </c>
      <c r="M41" s="75">
        <v>0</v>
      </c>
      <c r="N41" s="74">
        <v>-53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>
        <v>-54</v>
      </c>
      <c r="V41" s="75">
        <v>195.2</v>
      </c>
      <c r="W41">
        <v>-53</v>
      </c>
      <c r="X41">
        <v>144.24</v>
      </c>
      <c r="Y41">
        <v>-1</v>
      </c>
      <c r="Z41">
        <v>12.5</v>
      </c>
      <c r="AA41">
        <v>0</v>
      </c>
      <c r="AB41">
        <v>0</v>
      </c>
      <c r="AC41">
        <v>38.46</v>
      </c>
    </row>
    <row r="42" spans="7:29">
      <c r="G42" t="s">
        <v>84</v>
      </c>
      <c r="H42" s="74">
        <v>0</v>
      </c>
      <c r="I42" s="47">
        <v>67.31</v>
      </c>
      <c r="J42" s="47">
        <v>19.23</v>
      </c>
      <c r="K42" s="47">
        <v>0</v>
      </c>
      <c r="L42" s="47">
        <v>12.5</v>
      </c>
      <c r="M42" s="75">
        <v>0</v>
      </c>
      <c r="N42" s="74">
        <v>-71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>
        <v>-72</v>
      </c>
      <c r="V42" s="75">
        <v>99.04</v>
      </c>
      <c r="W42">
        <v>-71</v>
      </c>
      <c r="X42">
        <v>67.31</v>
      </c>
      <c r="Y42">
        <v>-1</v>
      </c>
      <c r="Z42">
        <v>12.5</v>
      </c>
      <c r="AA42">
        <v>0</v>
      </c>
      <c r="AB42">
        <v>0</v>
      </c>
      <c r="AC42">
        <v>19.23</v>
      </c>
    </row>
    <row r="43" spans="7:29">
      <c r="G43" t="s">
        <v>85</v>
      </c>
      <c r="H43" s="74">
        <v>0</v>
      </c>
      <c r="I43" s="47">
        <v>44.23</v>
      </c>
      <c r="J43" s="47">
        <v>54.81</v>
      </c>
      <c r="K43" s="47">
        <v>0</v>
      </c>
      <c r="L43" s="47">
        <v>10.58</v>
      </c>
      <c r="M43" s="75">
        <v>0</v>
      </c>
      <c r="N43" s="74">
        <v>-57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>
        <v>-57.5</v>
      </c>
      <c r="V43" s="75">
        <v>109.62</v>
      </c>
      <c r="W43">
        <v>-57</v>
      </c>
      <c r="X43">
        <v>44.23</v>
      </c>
      <c r="Y43">
        <v>-0.5</v>
      </c>
      <c r="Z43">
        <v>10.58</v>
      </c>
      <c r="AA43">
        <v>0</v>
      </c>
      <c r="AB43">
        <v>0</v>
      </c>
      <c r="AC43">
        <v>54.81</v>
      </c>
    </row>
    <row r="44" spans="7:29">
      <c r="G44" t="s">
        <v>86</v>
      </c>
      <c r="H44" s="74">
        <v>0</v>
      </c>
      <c r="I44" s="47">
        <v>97.12</v>
      </c>
      <c r="J44" s="47">
        <v>114.44</v>
      </c>
      <c r="K44" s="47">
        <v>0</v>
      </c>
      <c r="L44" s="47">
        <v>8.65</v>
      </c>
      <c r="M44" s="75">
        <v>0</v>
      </c>
      <c r="N44" s="74">
        <v>-23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>
        <v>-23.5</v>
      </c>
      <c r="V44" s="75">
        <v>220.21</v>
      </c>
      <c r="W44">
        <v>-23</v>
      </c>
      <c r="X44">
        <v>97.12</v>
      </c>
      <c r="Y44">
        <v>-0.5</v>
      </c>
      <c r="Z44">
        <v>8.65</v>
      </c>
      <c r="AA44">
        <v>0</v>
      </c>
      <c r="AB44">
        <v>0</v>
      </c>
      <c r="AC44">
        <v>114.44</v>
      </c>
    </row>
    <row r="45" spans="7:29">
      <c r="G45" t="s">
        <v>87</v>
      </c>
      <c r="H45" s="74">
        <v>68.27</v>
      </c>
      <c r="I45" s="47">
        <v>47.12</v>
      </c>
      <c r="J45" s="47">
        <v>95.2</v>
      </c>
      <c r="K45" s="47">
        <v>0</v>
      </c>
      <c r="L45" s="47">
        <v>7.69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>
        <v>-0.5</v>
      </c>
      <c r="V45" s="75">
        <v>218.28</v>
      </c>
      <c r="W45">
        <v>68.27</v>
      </c>
      <c r="X45">
        <v>47.12</v>
      </c>
      <c r="Y45">
        <v>-0.5</v>
      </c>
      <c r="Z45">
        <v>7.69</v>
      </c>
      <c r="AA45">
        <v>0</v>
      </c>
      <c r="AB45">
        <v>0</v>
      </c>
      <c r="AC45">
        <v>95.2</v>
      </c>
    </row>
    <row r="46" spans="7:29">
      <c r="G46" t="s">
        <v>88</v>
      </c>
      <c r="H46" s="74">
        <v>70.2</v>
      </c>
      <c r="I46" s="47">
        <v>56.73</v>
      </c>
      <c r="J46" s="47">
        <v>80.77</v>
      </c>
      <c r="K46" s="47">
        <v>0</v>
      </c>
      <c r="L46" s="47">
        <v>4.8099999999999996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>
        <v>-0.5</v>
      </c>
      <c r="V46" s="75">
        <v>212.51</v>
      </c>
      <c r="W46">
        <v>70.2</v>
      </c>
      <c r="X46">
        <v>56.73</v>
      </c>
      <c r="Y46">
        <v>-0.5</v>
      </c>
      <c r="Z46">
        <v>4.8099999999999996</v>
      </c>
      <c r="AA46">
        <v>0</v>
      </c>
      <c r="AB46">
        <v>0</v>
      </c>
      <c r="AC46">
        <v>80.77</v>
      </c>
    </row>
    <row r="47" spans="7:29">
      <c r="G47" t="s">
        <v>89</v>
      </c>
      <c r="H47" s="74">
        <v>138.46</v>
      </c>
      <c r="I47" s="47">
        <v>100.01</v>
      </c>
      <c r="J47" s="47">
        <v>95.2</v>
      </c>
      <c r="K47" s="47">
        <v>0</v>
      </c>
      <c r="L47" s="47">
        <v>3.85</v>
      </c>
      <c r="M47" s="75">
        <v>0</v>
      </c>
      <c r="N47" s="74">
        <v>0</v>
      </c>
      <c r="O47" s="47">
        <v>0</v>
      </c>
      <c r="P47" s="47">
        <v>0</v>
      </c>
      <c r="Q47" s="47">
        <v>-15</v>
      </c>
      <c r="R47" s="47">
        <v>0</v>
      </c>
      <c r="S47" s="75">
        <v>0</v>
      </c>
      <c r="U47" s="74">
        <v>-15.5</v>
      </c>
      <c r="V47" s="75">
        <v>337.52</v>
      </c>
      <c r="W47">
        <v>138.46</v>
      </c>
      <c r="X47">
        <v>100.01</v>
      </c>
      <c r="Y47">
        <v>-0.5</v>
      </c>
      <c r="Z47">
        <v>3.85</v>
      </c>
      <c r="AA47">
        <v>-15</v>
      </c>
      <c r="AB47">
        <v>0</v>
      </c>
      <c r="AC47">
        <v>95.2</v>
      </c>
    </row>
    <row r="48" spans="7:29">
      <c r="G48" t="s">
        <v>90</v>
      </c>
      <c r="H48" s="74">
        <v>114.43</v>
      </c>
      <c r="I48" s="47">
        <v>69.239999999999995</v>
      </c>
      <c r="J48" s="47">
        <v>32.69</v>
      </c>
      <c r="K48" s="47">
        <v>0</v>
      </c>
      <c r="L48" s="47">
        <v>3.85</v>
      </c>
      <c r="M48" s="75">
        <v>0</v>
      </c>
      <c r="N48" s="74">
        <v>0</v>
      </c>
      <c r="O48" s="47">
        <v>0</v>
      </c>
      <c r="P48" s="47">
        <v>0</v>
      </c>
      <c r="Q48" s="47">
        <v>-15</v>
      </c>
      <c r="R48" s="47">
        <v>0</v>
      </c>
      <c r="S48" s="75">
        <v>0</v>
      </c>
      <c r="U48" s="74">
        <v>-15.5</v>
      </c>
      <c r="V48" s="75">
        <v>220.21</v>
      </c>
      <c r="W48">
        <v>114.43</v>
      </c>
      <c r="X48">
        <v>69.239999999999995</v>
      </c>
      <c r="Y48">
        <v>-0.5</v>
      </c>
      <c r="Z48">
        <v>3.85</v>
      </c>
      <c r="AA48">
        <v>-15</v>
      </c>
      <c r="AB48">
        <v>0</v>
      </c>
      <c r="AC48">
        <v>32.69</v>
      </c>
    </row>
    <row r="49" spans="7:29">
      <c r="G49" t="s">
        <v>91</v>
      </c>
      <c r="H49" s="74">
        <v>40.39</v>
      </c>
      <c r="I49" s="47">
        <v>118.28</v>
      </c>
      <c r="J49" s="47">
        <v>38.46</v>
      </c>
      <c r="K49" s="47">
        <v>0</v>
      </c>
      <c r="L49" s="47">
        <v>2.88</v>
      </c>
      <c r="M49" s="75">
        <v>0</v>
      </c>
      <c r="N49" s="74">
        <v>0</v>
      </c>
      <c r="O49" s="47">
        <v>0</v>
      </c>
      <c r="P49" s="47">
        <v>0</v>
      </c>
      <c r="Q49" s="47">
        <v>-15</v>
      </c>
      <c r="R49" s="47">
        <v>0</v>
      </c>
      <c r="S49" s="75">
        <v>0</v>
      </c>
      <c r="U49" s="74">
        <v>-15.5</v>
      </c>
      <c r="V49" s="75">
        <v>200.01</v>
      </c>
      <c r="W49">
        <v>40.39</v>
      </c>
      <c r="X49">
        <v>118.28</v>
      </c>
      <c r="Y49">
        <v>-0.5</v>
      </c>
      <c r="Z49">
        <v>2.88</v>
      </c>
      <c r="AA49">
        <v>-15</v>
      </c>
      <c r="AB49">
        <v>0</v>
      </c>
      <c r="AC49">
        <v>38.46</v>
      </c>
    </row>
    <row r="50" spans="7:29">
      <c r="G50" t="s">
        <v>92</v>
      </c>
      <c r="H50" s="74">
        <v>0</v>
      </c>
      <c r="I50" s="47">
        <v>111.55</v>
      </c>
      <c r="J50" s="47">
        <v>32.69</v>
      </c>
      <c r="K50" s="47">
        <v>0</v>
      </c>
      <c r="L50" s="47">
        <v>2.88</v>
      </c>
      <c r="M50" s="75">
        <v>0</v>
      </c>
      <c r="N50" s="74">
        <v>-10</v>
      </c>
      <c r="O50" s="47">
        <v>0</v>
      </c>
      <c r="P50" s="47">
        <v>0</v>
      </c>
      <c r="Q50" s="47">
        <v>-15</v>
      </c>
      <c r="R50" s="47">
        <v>0</v>
      </c>
      <c r="S50" s="75">
        <v>0</v>
      </c>
      <c r="U50" s="74">
        <v>-25.5</v>
      </c>
      <c r="V50" s="75">
        <v>147.12</v>
      </c>
      <c r="W50">
        <v>-10</v>
      </c>
      <c r="X50">
        <v>111.55</v>
      </c>
      <c r="Y50">
        <v>-0.5</v>
      </c>
      <c r="Z50">
        <v>2.88</v>
      </c>
      <c r="AA50">
        <v>-15</v>
      </c>
      <c r="AB50">
        <v>0</v>
      </c>
      <c r="AC50">
        <v>32.69</v>
      </c>
    </row>
    <row r="51" spans="7:29">
      <c r="G51" t="s">
        <v>93</v>
      </c>
      <c r="H51" s="74">
        <v>0</v>
      </c>
      <c r="I51" s="47">
        <v>100</v>
      </c>
      <c r="J51" s="47">
        <v>0</v>
      </c>
      <c r="K51" s="47">
        <v>0</v>
      </c>
      <c r="L51" s="47">
        <v>1.44</v>
      </c>
      <c r="M51" s="75">
        <v>0.1</v>
      </c>
      <c r="N51" s="74">
        <v>-57</v>
      </c>
      <c r="O51" s="47">
        <v>0</v>
      </c>
      <c r="P51" s="47">
        <v>-18</v>
      </c>
      <c r="Q51" s="47">
        <v>-15</v>
      </c>
      <c r="R51" s="47">
        <v>0</v>
      </c>
      <c r="S51" s="75">
        <v>0</v>
      </c>
      <c r="U51" s="74">
        <v>-90.5</v>
      </c>
      <c r="V51" s="75">
        <v>101.54</v>
      </c>
      <c r="W51">
        <v>-57</v>
      </c>
      <c r="X51">
        <v>100</v>
      </c>
      <c r="Y51">
        <v>-0.5</v>
      </c>
      <c r="Z51">
        <v>1.44</v>
      </c>
      <c r="AA51">
        <v>-15</v>
      </c>
      <c r="AB51">
        <v>0.1</v>
      </c>
      <c r="AC51">
        <v>-18</v>
      </c>
    </row>
    <row r="52" spans="7:29">
      <c r="G52" t="s">
        <v>94</v>
      </c>
      <c r="H52" s="74">
        <v>0</v>
      </c>
      <c r="I52" s="47">
        <v>78.849999999999994</v>
      </c>
      <c r="J52" s="47">
        <v>0</v>
      </c>
      <c r="K52" s="47">
        <v>0</v>
      </c>
      <c r="L52" s="47">
        <v>0.48</v>
      </c>
      <c r="M52" s="75">
        <v>0</v>
      </c>
      <c r="N52" s="74">
        <v>-110</v>
      </c>
      <c r="O52" s="47">
        <v>0</v>
      </c>
      <c r="P52" s="47">
        <v>-41</v>
      </c>
      <c r="Q52" s="47">
        <v>-15</v>
      </c>
      <c r="R52" s="47">
        <v>0</v>
      </c>
      <c r="S52" s="75">
        <v>0</v>
      </c>
      <c r="U52" s="74">
        <v>-166.5</v>
      </c>
      <c r="V52" s="75">
        <v>79.33</v>
      </c>
      <c r="W52">
        <v>-110</v>
      </c>
      <c r="X52">
        <v>78.849999999999994</v>
      </c>
      <c r="Y52">
        <v>-0.5</v>
      </c>
      <c r="Z52">
        <v>0.48</v>
      </c>
      <c r="AA52">
        <v>-15</v>
      </c>
      <c r="AB52">
        <v>0</v>
      </c>
      <c r="AC52">
        <v>-41</v>
      </c>
    </row>
    <row r="53" spans="7:29">
      <c r="G53" t="s">
        <v>95</v>
      </c>
      <c r="H53" s="74">
        <v>0</v>
      </c>
      <c r="I53" s="47">
        <v>33.659999999999997</v>
      </c>
      <c r="J53" s="47">
        <v>0</v>
      </c>
      <c r="K53" s="47">
        <v>0</v>
      </c>
      <c r="L53" s="47">
        <v>0</v>
      </c>
      <c r="M53" s="75">
        <v>0</v>
      </c>
      <c r="N53" s="74">
        <v>-20</v>
      </c>
      <c r="O53" s="47">
        <v>0</v>
      </c>
      <c r="P53" s="47">
        <v>-30</v>
      </c>
      <c r="Q53" s="47">
        <v>-15</v>
      </c>
      <c r="R53" s="47">
        <v>0</v>
      </c>
      <c r="S53" s="75">
        <v>0</v>
      </c>
      <c r="U53" s="74">
        <v>-65.5</v>
      </c>
      <c r="V53" s="75">
        <v>33.659999999999997</v>
      </c>
      <c r="W53">
        <v>-20</v>
      </c>
      <c r="X53">
        <v>33.659999999999997</v>
      </c>
      <c r="Y53">
        <v>-0.5</v>
      </c>
      <c r="Z53">
        <v>0</v>
      </c>
      <c r="AA53">
        <v>-15</v>
      </c>
      <c r="AB53">
        <v>0</v>
      </c>
      <c r="AC53">
        <v>-30</v>
      </c>
    </row>
    <row r="54" spans="7:29">
      <c r="G54" t="s">
        <v>96</v>
      </c>
      <c r="H54" s="74">
        <v>0</v>
      </c>
      <c r="I54" s="47">
        <v>31.73</v>
      </c>
      <c r="J54" s="47">
        <v>0</v>
      </c>
      <c r="K54" s="47">
        <v>0</v>
      </c>
      <c r="L54" s="47">
        <v>0</v>
      </c>
      <c r="M54" s="75">
        <v>0</v>
      </c>
      <c r="N54" s="74">
        <v>-49</v>
      </c>
      <c r="O54" s="47">
        <v>0</v>
      </c>
      <c r="P54" s="47">
        <v>-22</v>
      </c>
      <c r="Q54" s="47">
        <v>-15</v>
      </c>
      <c r="R54" s="47">
        <v>-1</v>
      </c>
      <c r="S54" s="75">
        <v>0</v>
      </c>
      <c r="U54" s="74">
        <v>-87.5</v>
      </c>
      <c r="V54" s="75">
        <v>31.73</v>
      </c>
      <c r="W54">
        <v>-49</v>
      </c>
      <c r="X54">
        <v>31.73</v>
      </c>
      <c r="Y54">
        <v>-0.5</v>
      </c>
      <c r="Z54">
        <v>-1</v>
      </c>
      <c r="AA54">
        <v>-15</v>
      </c>
      <c r="AB54">
        <v>0</v>
      </c>
      <c r="AC54">
        <v>-22</v>
      </c>
    </row>
    <row r="55" spans="7:29">
      <c r="G55" t="s">
        <v>97</v>
      </c>
      <c r="H55" s="74">
        <v>0</v>
      </c>
      <c r="I55" s="47">
        <v>17.309999999999999</v>
      </c>
      <c r="J55" s="47">
        <v>0</v>
      </c>
      <c r="K55" s="47">
        <v>0</v>
      </c>
      <c r="L55" s="47">
        <v>0</v>
      </c>
      <c r="M55" s="75">
        <v>0</v>
      </c>
      <c r="N55" s="74">
        <v>-128</v>
      </c>
      <c r="O55" s="47">
        <v>0</v>
      </c>
      <c r="P55" s="47">
        <v>0</v>
      </c>
      <c r="Q55" s="47">
        <v>-25</v>
      </c>
      <c r="R55" s="47">
        <v>-0.5</v>
      </c>
      <c r="S55" s="75">
        <v>0</v>
      </c>
      <c r="U55" s="74">
        <v>-154</v>
      </c>
      <c r="V55" s="75">
        <v>17.309999999999999</v>
      </c>
      <c r="W55">
        <v>-128</v>
      </c>
      <c r="X55">
        <v>17.309999999999999</v>
      </c>
      <c r="Y55">
        <v>-0.5</v>
      </c>
      <c r="Z55">
        <v>-0.5</v>
      </c>
      <c r="AA55">
        <v>-25</v>
      </c>
      <c r="AB55">
        <v>0</v>
      </c>
      <c r="AC55">
        <v>0</v>
      </c>
    </row>
    <row r="56" spans="7:29">
      <c r="G56" t="s">
        <v>98</v>
      </c>
      <c r="H56" s="74">
        <v>0</v>
      </c>
      <c r="I56" s="47">
        <v>22.12</v>
      </c>
      <c r="J56" s="47">
        <v>0</v>
      </c>
      <c r="K56" s="47">
        <v>0</v>
      </c>
      <c r="L56" s="47">
        <v>0</v>
      </c>
      <c r="M56" s="75">
        <v>0</v>
      </c>
      <c r="N56" s="74">
        <v>-163</v>
      </c>
      <c r="O56" s="47">
        <v>0</v>
      </c>
      <c r="P56" s="47">
        <v>0</v>
      </c>
      <c r="Q56" s="47">
        <v>-25</v>
      </c>
      <c r="R56" s="47">
        <v>-2</v>
      </c>
      <c r="S56" s="75">
        <v>0</v>
      </c>
      <c r="U56" s="74">
        <v>-190.5</v>
      </c>
      <c r="V56" s="75">
        <v>22.12</v>
      </c>
      <c r="W56">
        <v>-163</v>
      </c>
      <c r="X56">
        <v>22.12</v>
      </c>
      <c r="Y56">
        <v>-0.5</v>
      </c>
      <c r="Z56">
        <v>-2</v>
      </c>
      <c r="AA56">
        <v>-25</v>
      </c>
      <c r="AB56">
        <v>0</v>
      </c>
      <c r="AC56">
        <v>0</v>
      </c>
    </row>
    <row r="57" spans="7:29">
      <c r="G57" t="s">
        <v>99</v>
      </c>
      <c r="H57" s="74">
        <v>0</v>
      </c>
      <c r="I57" s="47">
        <v>14.42</v>
      </c>
      <c r="J57" s="47">
        <v>0</v>
      </c>
      <c r="K57" s="47">
        <v>0</v>
      </c>
      <c r="L57" s="47">
        <v>0</v>
      </c>
      <c r="M57" s="75">
        <v>0</v>
      </c>
      <c r="N57" s="74">
        <v>-155</v>
      </c>
      <c r="O57" s="47">
        <v>0</v>
      </c>
      <c r="P57" s="47">
        <v>-16</v>
      </c>
      <c r="Q57" s="47">
        <v>-25</v>
      </c>
      <c r="R57" s="47">
        <v>-3</v>
      </c>
      <c r="S57" s="75">
        <v>0</v>
      </c>
      <c r="U57" s="74">
        <v>-199.5</v>
      </c>
      <c r="V57" s="75">
        <v>14.42</v>
      </c>
      <c r="W57">
        <v>-155</v>
      </c>
      <c r="X57">
        <v>14.42</v>
      </c>
      <c r="Y57">
        <v>-0.5</v>
      </c>
      <c r="Z57">
        <v>-3</v>
      </c>
      <c r="AA57">
        <v>-25</v>
      </c>
      <c r="AB57">
        <v>0</v>
      </c>
      <c r="AC57">
        <v>-16</v>
      </c>
    </row>
    <row r="58" spans="7:29">
      <c r="G58" t="s">
        <v>100</v>
      </c>
      <c r="H58" s="74">
        <v>0</v>
      </c>
      <c r="I58" s="47">
        <v>16.350000000000001</v>
      </c>
      <c r="J58" s="47">
        <v>0</v>
      </c>
      <c r="K58" s="47">
        <v>0</v>
      </c>
      <c r="L58" s="47">
        <v>0</v>
      </c>
      <c r="M58" s="75">
        <v>0</v>
      </c>
      <c r="N58" s="74">
        <v>-155</v>
      </c>
      <c r="O58" s="47">
        <v>0</v>
      </c>
      <c r="P58" s="47">
        <v>-30</v>
      </c>
      <c r="Q58" s="47">
        <v>-25</v>
      </c>
      <c r="R58" s="47">
        <v>-3</v>
      </c>
      <c r="S58" s="75">
        <v>0</v>
      </c>
      <c r="U58" s="74">
        <v>-213.5</v>
      </c>
      <c r="V58" s="75">
        <v>16.350000000000001</v>
      </c>
      <c r="W58">
        <v>-155</v>
      </c>
      <c r="X58">
        <v>16.350000000000001</v>
      </c>
      <c r="Y58">
        <v>-0.5</v>
      </c>
      <c r="Z58">
        <v>-3</v>
      </c>
      <c r="AA58">
        <v>-25</v>
      </c>
      <c r="AB58">
        <v>0</v>
      </c>
      <c r="AC58">
        <v>-30</v>
      </c>
    </row>
    <row r="59" spans="7:29">
      <c r="G59" t="s">
        <v>101</v>
      </c>
      <c r="H59" s="74">
        <v>0</v>
      </c>
      <c r="I59" s="47">
        <v>35.58</v>
      </c>
      <c r="J59" s="47">
        <v>0</v>
      </c>
      <c r="K59" s="47">
        <v>0</v>
      </c>
      <c r="L59" s="47">
        <v>0</v>
      </c>
      <c r="M59" s="75">
        <v>0</v>
      </c>
      <c r="N59" s="74">
        <v>-163</v>
      </c>
      <c r="O59" s="47">
        <v>0</v>
      </c>
      <c r="P59" s="47">
        <v>-40</v>
      </c>
      <c r="Q59" s="47">
        <v>-25</v>
      </c>
      <c r="R59" s="47">
        <v>-2.5</v>
      </c>
      <c r="S59" s="75">
        <v>0</v>
      </c>
      <c r="U59" s="74">
        <v>-231</v>
      </c>
      <c r="V59" s="75">
        <v>35.58</v>
      </c>
      <c r="W59">
        <v>-163</v>
      </c>
      <c r="X59">
        <v>35.58</v>
      </c>
      <c r="Y59">
        <v>-0.5</v>
      </c>
      <c r="Z59">
        <v>-2.5</v>
      </c>
      <c r="AA59">
        <v>-25</v>
      </c>
      <c r="AB59">
        <v>0</v>
      </c>
      <c r="AC59">
        <v>-40</v>
      </c>
    </row>
    <row r="60" spans="7:29">
      <c r="G60" t="s">
        <v>102</v>
      </c>
      <c r="H60" s="74">
        <v>0</v>
      </c>
      <c r="I60" s="47">
        <v>31.73</v>
      </c>
      <c r="J60" s="47">
        <v>0</v>
      </c>
      <c r="K60" s="47">
        <v>0</v>
      </c>
      <c r="L60" s="47">
        <v>0</v>
      </c>
      <c r="M60" s="75">
        <v>0</v>
      </c>
      <c r="N60" s="74">
        <v>-164</v>
      </c>
      <c r="O60" s="47">
        <v>0</v>
      </c>
      <c r="P60" s="47">
        <v>-40</v>
      </c>
      <c r="Q60" s="47">
        <v>-25</v>
      </c>
      <c r="R60" s="47">
        <v>-3</v>
      </c>
      <c r="S60" s="75">
        <v>0</v>
      </c>
      <c r="U60" s="74">
        <v>-232.5</v>
      </c>
      <c r="V60" s="75">
        <v>31.73</v>
      </c>
      <c r="W60">
        <v>-164</v>
      </c>
      <c r="X60">
        <v>31.73</v>
      </c>
      <c r="Y60">
        <v>-0.5</v>
      </c>
      <c r="Z60">
        <v>-3</v>
      </c>
      <c r="AA60">
        <v>-25</v>
      </c>
      <c r="AB60">
        <v>0</v>
      </c>
      <c r="AC60">
        <v>-40</v>
      </c>
    </row>
    <row r="61" spans="7:29">
      <c r="G61" t="s">
        <v>103</v>
      </c>
      <c r="H61" s="74">
        <v>0</v>
      </c>
      <c r="I61" s="47">
        <v>33.659999999999997</v>
      </c>
      <c r="J61" s="47">
        <v>0</v>
      </c>
      <c r="K61" s="47">
        <v>0</v>
      </c>
      <c r="L61" s="47">
        <v>0</v>
      </c>
      <c r="M61" s="75">
        <v>0</v>
      </c>
      <c r="N61" s="74">
        <v>-127</v>
      </c>
      <c r="O61" s="47">
        <v>0</v>
      </c>
      <c r="P61" s="47">
        <v>-53</v>
      </c>
      <c r="Q61" s="47">
        <v>-25</v>
      </c>
      <c r="R61" s="47">
        <v>-4</v>
      </c>
      <c r="S61" s="75">
        <v>0</v>
      </c>
      <c r="U61" s="74">
        <v>-209.5</v>
      </c>
      <c r="V61" s="75">
        <v>33.659999999999997</v>
      </c>
      <c r="W61">
        <v>-127</v>
      </c>
      <c r="X61">
        <v>33.659999999999997</v>
      </c>
      <c r="Y61">
        <v>-0.5</v>
      </c>
      <c r="Z61">
        <v>-4</v>
      </c>
      <c r="AA61">
        <v>-25</v>
      </c>
      <c r="AB61">
        <v>0</v>
      </c>
      <c r="AC61">
        <v>-53</v>
      </c>
    </row>
    <row r="62" spans="7:29">
      <c r="G62" t="s">
        <v>104</v>
      </c>
      <c r="H62" s="74">
        <v>0</v>
      </c>
      <c r="I62" s="47">
        <v>29.81</v>
      </c>
      <c r="J62" s="47">
        <v>0</v>
      </c>
      <c r="K62" s="47">
        <v>0</v>
      </c>
      <c r="L62" s="47">
        <v>0</v>
      </c>
      <c r="M62" s="75">
        <v>0</v>
      </c>
      <c r="N62" s="74">
        <v>-134</v>
      </c>
      <c r="O62" s="47">
        <v>0</v>
      </c>
      <c r="P62" s="47">
        <v>-62</v>
      </c>
      <c r="Q62" s="47">
        <v>-25</v>
      </c>
      <c r="R62" s="47">
        <v>-4.5</v>
      </c>
      <c r="S62" s="75">
        <v>0</v>
      </c>
      <c r="U62" s="74">
        <v>-226</v>
      </c>
      <c r="V62" s="75">
        <v>29.81</v>
      </c>
      <c r="W62">
        <v>-134</v>
      </c>
      <c r="X62">
        <v>29.81</v>
      </c>
      <c r="Y62">
        <v>-0.5</v>
      </c>
      <c r="Z62">
        <v>-4.5</v>
      </c>
      <c r="AA62">
        <v>-25</v>
      </c>
      <c r="AB62">
        <v>0</v>
      </c>
      <c r="AC62">
        <v>-62</v>
      </c>
    </row>
    <row r="63" spans="7:29">
      <c r="G63" t="s">
        <v>105</v>
      </c>
      <c r="H63" s="74">
        <v>0</v>
      </c>
      <c r="I63" s="47">
        <v>94.24</v>
      </c>
      <c r="J63" s="47">
        <v>0</v>
      </c>
      <c r="K63" s="47">
        <v>0</v>
      </c>
      <c r="L63" s="47">
        <v>0</v>
      </c>
      <c r="M63" s="75">
        <v>0</v>
      </c>
      <c r="N63" s="74">
        <v>-112</v>
      </c>
      <c r="O63" s="47">
        <v>0</v>
      </c>
      <c r="P63" s="47">
        <v>-65</v>
      </c>
      <c r="Q63" s="47">
        <v>-25</v>
      </c>
      <c r="R63" s="47">
        <v>-4.5</v>
      </c>
      <c r="S63" s="75">
        <v>0</v>
      </c>
      <c r="U63" s="74">
        <v>-207</v>
      </c>
      <c r="V63" s="75">
        <v>94.24</v>
      </c>
      <c r="W63">
        <v>-112</v>
      </c>
      <c r="X63">
        <v>94.24</v>
      </c>
      <c r="Y63">
        <v>-0.5</v>
      </c>
      <c r="Z63">
        <v>-4.5</v>
      </c>
      <c r="AA63">
        <v>-25</v>
      </c>
      <c r="AB63">
        <v>0</v>
      </c>
      <c r="AC63">
        <v>-65</v>
      </c>
    </row>
    <row r="64" spans="7:29">
      <c r="G64" t="s">
        <v>106</v>
      </c>
      <c r="H64" s="74">
        <v>0</v>
      </c>
      <c r="I64" s="47">
        <v>92.31</v>
      </c>
      <c r="J64" s="47">
        <v>0</v>
      </c>
      <c r="K64" s="47">
        <v>0</v>
      </c>
      <c r="L64" s="47">
        <v>0</v>
      </c>
      <c r="M64" s="75">
        <v>0</v>
      </c>
      <c r="N64" s="74">
        <v>-108</v>
      </c>
      <c r="O64" s="47">
        <v>0</v>
      </c>
      <c r="P64" s="47">
        <v>-62</v>
      </c>
      <c r="Q64" s="47">
        <v>-25</v>
      </c>
      <c r="R64" s="47">
        <v>-4.5</v>
      </c>
      <c r="S64" s="75">
        <v>0</v>
      </c>
      <c r="U64" s="74">
        <v>-200</v>
      </c>
      <c r="V64" s="75">
        <v>92.31</v>
      </c>
      <c r="W64">
        <v>-108</v>
      </c>
      <c r="X64">
        <v>92.31</v>
      </c>
      <c r="Y64">
        <v>-0.5</v>
      </c>
      <c r="Z64">
        <v>-4.5</v>
      </c>
      <c r="AA64">
        <v>-25</v>
      </c>
      <c r="AB64">
        <v>0</v>
      </c>
      <c r="AC64">
        <v>-62</v>
      </c>
    </row>
    <row r="65" spans="7:29">
      <c r="G65" t="s">
        <v>107</v>
      </c>
      <c r="H65" s="74">
        <v>0</v>
      </c>
      <c r="I65" s="47">
        <v>93.28</v>
      </c>
      <c r="J65" s="47">
        <v>0</v>
      </c>
      <c r="K65" s="47">
        <v>0</v>
      </c>
      <c r="L65" s="47">
        <v>0</v>
      </c>
      <c r="M65" s="75">
        <v>0</v>
      </c>
      <c r="N65" s="74">
        <v>-103</v>
      </c>
      <c r="O65" s="47">
        <v>0</v>
      </c>
      <c r="P65" s="47">
        <v>-70</v>
      </c>
      <c r="Q65" s="47">
        <v>-25</v>
      </c>
      <c r="R65" s="47">
        <v>-4.5</v>
      </c>
      <c r="S65" s="75">
        <v>0</v>
      </c>
      <c r="U65" s="74">
        <v>-203</v>
      </c>
      <c r="V65" s="75">
        <v>93.28</v>
      </c>
      <c r="W65">
        <v>-103</v>
      </c>
      <c r="X65">
        <v>93.28</v>
      </c>
      <c r="Y65">
        <v>-0.5</v>
      </c>
      <c r="Z65">
        <v>-4.5</v>
      </c>
      <c r="AA65">
        <v>-25</v>
      </c>
      <c r="AB65">
        <v>0</v>
      </c>
      <c r="AC65">
        <v>-70</v>
      </c>
    </row>
    <row r="66" spans="7:29">
      <c r="G66" t="s">
        <v>108</v>
      </c>
      <c r="H66" s="74">
        <v>0</v>
      </c>
      <c r="I66" s="47">
        <v>99.04</v>
      </c>
      <c r="J66" s="47">
        <v>0</v>
      </c>
      <c r="K66" s="47">
        <v>0</v>
      </c>
      <c r="L66" s="47">
        <v>0</v>
      </c>
      <c r="M66" s="75">
        <v>0</v>
      </c>
      <c r="N66" s="74">
        <v>-98</v>
      </c>
      <c r="O66" s="47">
        <v>0</v>
      </c>
      <c r="P66" s="47">
        <v>-55</v>
      </c>
      <c r="Q66" s="47">
        <v>-25</v>
      </c>
      <c r="R66" s="47">
        <v>-4.5</v>
      </c>
      <c r="S66" s="75">
        <v>0</v>
      </c>
      <c r="U66" s="74">
        <v>-183</v>
      </c>
      <c r="V66" s="75">
        <v>99.04</v>
      </c>
      <c r="W66">
        <v>-98</v>
      </c>
      <c r="X66">
        <v>99.04</v>
      </c>
      <c r="Y66">
        <v>-0.5</v>
      </c>
      <c r="Z66">
        <v>-4.5</v>
      </c>
      <c r="AA66">
        <v>-25</v>
      </c>
      <c r="AB66">
        <v>0</v>
      </c>
      <c r="AC66">
        <v>-55</v>
      </c>
    </row>
    <row r="67" spans="7:29">
      <c r="G67" t="s">
        <v>109</v>
      </c>
      <c r="H67" s="74">
        <v>0</v>
      </c>
      <c r="I67" s="47">
        <v>136.55000000000001</v>
      </c>
      <c r="J67" s="47">
        <v>0</v>
      </c>
      <c r="K67" s="47">
        <v>0</v>
      </c>
      <c r="L67" s="47">
        <v>0</v>
      </c>
      <c r="M67" s="75">
        <v>0</v>
      </c>
      <c r="N67" s="74">
        <v>-56</v>
      </c>
      <c r="O67" s="47">
        <v>0</v>
      </c>
      <c r="P67" s="47">
        <v>-53</v>
      </c>
      <c r="Q67" s="47">
        <v>-25</v>
      </c>
      <c r="R67" s="47">
        <v>-3</v>
      </c>
      <c r="S67" s="75">
        <v>0</v>
      </c>
      <c r="U67" s="74">
        <v>-137.5</v>
      </c>
      <c r="V67" s="75">
        <v>136.55000000000001</v>
      </c>
      <c r="W67">
        <v>-56</v>
      </c>
      <c r="X67">
        <v>136.55000000000001</v>
      </c>
      <c r="Y67">
        <v>-0.5</v>
      </c>
      <c r="Z67">
        <v>-3</v>
      </c>
      <c r="AA67">
        <v>-25</v>
      </c>
      <c r="AB67">
        <v>0</v>
      </c>
      <c r="AC67">
        <v>-53</v>
      </c>
    </row>
    <row r="68" spans="7:29">
      <c r="G68" t="s">
        <v>110</v>
      </c>
      <c r="H68" s="74">
        <v>0</v>
      </c>
      <c r="I68" s="47">
        <v>100.01</v>
      </c>
      <c r="J68" s="47">
        <v>0</v>
      </c>
      <c r="K68" s="47">
        <v>0</v>
      </c>
      <c r="L68" s="47">
        <v>0</v>
      </c>
      <c r="M68" s="75">
        <v>0</v>
      </c>
      <c r="N68" s="74">
        <v>-18</v>
      </c>
      <c r="O68" s="47">
        <v>0</v>
      </c>
      <c r="P68" s="47">
        <v>-75</v>
      </c>
      <c r="Q68" s="47">
        <v>-25</v>
      </c>
      <c r="R68" s="47">
        <v>-2</v>
      </c>
      <c r="S68" s="75">
        <v>0</v>
      </c>
      <c r="U68" s="74">
        <v>-120.5</v>
      </c>
      <c r="V68" s="75">
        <v>100.01</v>
      </c>
      <c r="W68">
        <v>-18</v>
      </c>
      <c r="X68">
        <v>100.01</v>
      </c>
      <c r="Y68">
        <v>-0.5</v>
      </c>
      <c r="Z68">
        <v>-2</v>
      </c>
      <c r="AA68">
        <v>-25</v>
      </c>
      <c r="AB68">
        <v>0</v>
      </c>
      <c r="AC68">
        <v>-75</v>
      </c>
    </row>
    <row r="69" spans="7:29">
      <c r="G69" t="s">
        <v>111</v>
      </c>
      <c r="H69" s="74">
        <v>15.39</v>
      </c>
      <c r="I69" s="47">
        <v>102.89</v>
      </c>
      <c r="J69" s="47">
        <v>0</v>
      </c>
      <c r="K69" s="47">
        <v>0</v>
      </c>
      <c r="L69" s="47">
        <v>0</v>
      </c>
      <c r="M69" s="75">
        <v>0</v>
      </c>
      <c r="N69" s="74">
        <v>0</v>
      </c>
      <c r="O69" s="47">
        <v>0</v>
      </c>
      <c r="P69" s="47">
        <v>-139</v>
      </c>
      <c r="Q69" s="47">
        <v>-15</v>
      </c>
      <c r="R69" s="47">
        <v>-1.5</v>
      </c>
      <c r="S69" s="75">
        <v>0</v>
      </c>
      <c r="U69" s="74">
        <v>-156</v>
      </c>
      <c r="V69" s="75">
        <v>118.28</v>
      </c>
      <c r="W69">
        <v>15.39</v>
      </c>
      <c r="X69">
        <v>102.89</v>
      </c>
      <c r="Y69">
        <v>-0.5</v>
      </c>
      <c r="Z69">
        <v>-1.5</v>
      </c>
      <c r="AA69">
        <v>-15</v>
      </c>
      <c r="AB69">
        <v>0</v>
      </c>
      <c r="AC69">
        <v>-139</v>
      </c>
    </row>
    <row r="70" spans="7:29">
      <c r="G70" t="s">
        <v>112</v>
      </c>
      <c r="H70" s="74">
        <v>0</v>
      </c>
      <c r="I70" s="47">
        <v>141.36000000000001</v>
      </c>
      <c r="J70" s="47">
        <v>43.27</v>
      </c>
      <c r="K70" s="47">
        <v>0</v>
      </c>
      <c r="L70" s="47">
        <v>0</v>
      </c>
      <c r="M70" s="75">
        <v>0</v>
      </c>
      <c r="N70" s="74">
        <v>-7</v>
      </c>
      <c r="O70" s="47">
        <v>0</v>
      </c>
      <c r="P70" s="47">
        <v>0</v>
      </c>
      <c r="Q70" s="47">
        <v>-15</v>
      </c>
      <c r="R70" s="47">
        <v>0</v>
      </c>
      <c r="S70" s="75">
        <v>0</v>
      </c>
      <c r="U70" s="74">
        <v>-22.5</v>
      </c>
      <c r="V70" s="75">
        <v>184.63</v>
      </c>
      <c r="W70">
        <v>-7</v>
      </c>
      <c r="X70">
        <v>141.36000000000001</v>
      </c>
      <c r="Y70">
        <v>-0.5</v>
      </c>
      <c r="Z70">
        <v>0</v>
      </c>
      <c r="AA70">
        <v>-15</v>
      </c>
      <c r="AB70">
        <v>0</v>
      </c>
      <c r="AC70">
        <v>43.27</v>
      </c>
    </row>
    <row r="71" spans="7:29">
      <c r="G71" t="s">
        <v>113</v>
      </c>
      <c r="H71" s="74">
        <v>0</v>
      </c>
      <c r="I71" s="47">
        <v>164.44</v>
      </c>
      <c r="J71" s="47">
        <v>0</v>
      </c>
      <c r="K71" s="47">
        <v>0</v>
      </c>
      <c r="L71" s="47">
        <v>1.92</v>
      </c>
      <c r="M71" s="75">
        <v>0</v>
      </c>
      <c r="N71" s="74">
        <v>-1</v>
      </c>
      <c r="O71" s="47">
        <v>0</v>
      </c>
      <c r="P71" s="47">
        <v>-20</v>
      </c>
      <c r="Q71" s="47">
        <v>0</v>
      </c>
      <c r="R71" s="47">
        <v>0</v>
      </c>
      <c r="S71" s="75">
        <v>0</v>
      </c>
      <c r="U71" s="74">
        <v>-21.5</v>
      </c>
      <c r="V71" s="75">
        <v>166.36</v>
      </c>
      <c r="W71">
        <v>-1</v>
      </c>
      <c r="X71">
        <v>164.44</v>
      </c>
      <c r="Y71">
        <v>-0.5</v>
      </c>
      <c r="Z71">
        <v>1.92</v>
      </c>
      <c r="AA71">
        <v>0</v>
      </c>
      <c r="AB71">
        <v>0</v>
      </c>
      <c r="AC71">
        <v>-20</v>
      </c>
    </row>
    <row r="72" spans="7:29">
      <c r="G72" t="s">
        <v>114</v>
      </c>
      <c r="H72" s="74">
        <v>38.46</v>
      </c>
      <c r="I72" s="47">
        <v>61.55</v>
      </c>
      <c r="J72" s="47">
        <v>0</v>
      </c>
      <c r="K72" s="47">
        <v>0</v>
      </c>
      <c r="L72" s="47">
        <v>2.88</v>
      </c>
      <c r="M72" s="75">
        <v>0</v>
      </c>
      <c r="N72" s="74">
        <v>0</v>
      </c>
      <c r="O72" s="47">
        <v>0</v>
      </c>
      <c r="P72" s="47">
        <v>-5</v>
      </c>
      <c r="Q72" s="47">
        <v>0</v>
      </c>
      <c r="R72" s="47">
        <v>0</v>
      </c>
      <c r="S72" s="75">
        <v>0</v>
      </c>
      <c r="U72" s="74">
        <v>-5.5</v>
      </c>
      <c r="V72" s="75">
        <v>102.89</v>
      </c>
      <c r="W72">
        <v>38.46</v>
      </c>
      <c r="X72">
        <v>61.55</v>
      </c>
      <c r="Y72">
        <v>-0.5</v>
      </c>
      <c r="Z72">
        <v>2.88</v>
      </c>
      <c r="AA72">
        <v>0</v>
      </c>
      <c r="AB72">
        <v>0</v>
      </c>
      <c r="AC72">
        <v>-5</v>
      </c>
    </row>
    <row r="73" spans="7:29">
      <c r="G73" t="s">
        <v>115</v>
      </c>
      <c r="H73" s="74">
        <v>82.7</v>
      </c>
      <c r="I73" s="47">
        <v>140.38999999999999</v>
      </c>
      <c r="J73" s="47">
        <v>0</v>
      </c>
      <c r="K73" s="47">
        <v>0</v>
      </c>
      <c r="L73" s="47">
        <v>3.85</v>
      </c>
      <c r="M73" s="75">
        <v>0</v>
      </c>
      <c r="N73" s="74">
        <v>0</v>
      </c>
      <c r="O73" s="47">
        <v>0</v>
      </c>
      <c r="P73" s="47">
        <v>-75</v>
      </c>
      <c r="Q73" s="47">
        <v>0</v>
      </c>
      <c r="R73" s="47">
        <v>0</v>
      </c>
      <c r="S73" s="75">
        <v>0</v>
      </c>
      <c r="U73" s="74">
        <v>-75.5</v>
      </c>
      <c r="V73" s="75">
        <v>226.94</v>
      </c>
      <c r="W73">
        <v>82.7</v>
      </c>
      <c r="X73">
        <v>140.38999999999999</v>
      </c>
      <c r="Y73">
        <v>-0.5</v>
      </c>
      <c r="Z73">
        <v>3.85</v>
      </c>
      <c r="AA73">
        <v>0</v>
      </c>
      <c r="AB73">
        <v>0</v>
      </c>
      <c r="AC73">
        <v>-75</v>
      </c>
    </row>
    <row r="74" spans="7:29">
      <c r="G74" t="s">
        <v>116</v>
      </c>
      <c r="H74" s="74">
        <v>195.46</v>
      </c>
      <c r="I74" s="47">
        <v>134.57</v>
      </c>
      <c r="J74" s="47">
        <v>0</v>
      </c>
      <c r="K74" s="47">
        <v>0</v>
      </c>
      <c r="L74" s="47">
        <v>3.76</v>
      </c>
      <c r="M74" s="75">
        <v>0</v>
      </c>
      <c r="N74" s="74">
        <v>0</v>
      </c>
      <c r="O74" s="47">
        <v>0</v>
      </c>
      <c r="P74" s="47">
        <v>-55</v>
      </c>
      <c r="Q74" s="47">
        <v>0</v>
      </c>
      <c r="R74" s="47">
        <v>0</v>
      </c>
      <c r="S74" s="75">
        <v>0</v>
      </c>
      <c r="U74" s="74">
        <v>-55.5</v>
      </c>
      <c r="V74" s="75">
        <v>333.79</v>
      </c>
      <c r="W74">
        <v>195.46</v>
      </c>
      <c r="X74">
        <v>134.57</v>
      </c>
      <c r="Y74">
        <v>-0.5</v>
      </c>
      <c r="Z74">
        <v>3.76</v>
      </c>
      <c r="AA74">
        <v>0</v>
      </c>
      <c r="AB74">
        <v>0</v>
      </c>
      <c r="AC74">
        <v>-55</v>
      </c>
    </row>
    <row r="75" spans="7:29">
      <c r="G75" t="s">
        <v>117</v>
      </c>
      <c r="H75" s="74">
        <v>18.170000000000002</v>
      </c>
      <c r="I75" s="47">
        <v>324.16000000000003</v>
      </c>
      <c r="J75" s="47">
        <v>0</v>
      </c>
      <c r="K75" s="47">
        <v>0</v>
      </c>
      <c r="L75" s="47">
        <v>0.98</v>
      </c>
      <c r="M75" s="75">
        <v>1.23</v>
      </c>
      <c r="N75" s="74">
        <v>0</v>
      </c>
      <c r="O75" s="47">
        <v>0</v>
      </c>
      <c r="P75" s="47">
        <v>-65</v>
      </c>
      <c r="Q75" s="47">
        <v>0</v>
      </c>
      <c r="R75" s="47">
        <v>0</v>
      </c>
      <c r="S75" s="75">
        <v>0</v>
      </c>
      <c r="U75" s="74">
        <v>-65.5</v>
      </c>
      <c r="V75" s="75">
        <v>344.54</v>
      </c>
      <c r="W75">
        <v>18.170000000000002</v>
      </c>
      <c r="X75">
        <v>324.16000000000003</v>
      </c>
      <c r="Y75">
        <v>-0.5</v>
      </c>
      <c r="Z75">
        <v>0.98</v>
      </c>
      <c r="AA75">
        <v>0</v>
      </c>
      <c r="AB75">
        <v>1.23</v>
      </c>
      <c r="AC75">
        <v>-65</v>
      </c>
    </row>
    <row r="76" spans="7:29">
      <c r="G76" t="s">
        <v>118</v>
      </c>
      <c r="H76" s="74">
        <v>1.97</v>
      </c>
      <c r="I76" s="47">
        <v>234.55</v>
      </c>
      <c r="J76" s="47">
        <v>0</v>
      </c>
      <c r="K76" s="47">
        <v>0</v>
      </c>
      <c r="L76" s="47">
        <v>0.69</v>
      </c>
      <c r="M76" s="75">
        <v>0.38</v>
      </c>
      <c r="N76" s="74">
        <v>0</v>
      </c>
      <c r="O76" s="47">
        <v>0</v>
      </c>
      <c r="P76" s="47">
        <v>-75</v>
      </c>
      <c r="Q76" s="47">
        <v>0</v>
      </c>
      <c r="R76" s="47">
        <v>0</v>
      </c>
      <c r="S76" s="75">
        <v>0</v>
      </c>
      <c r="U76" s="74">
        <v>-75.5</v>
      </c>
      <c r="V76" s="75">
        <v>237.59</v>
      </c>
      <c r="W76">
        <v>1.97</v>
      </c>
      <c r="X76">
        <v>234.55</v>
      </c>
      <c r="Y76">
        <v>-0.5</v>
      </c>
      <c r="Z76">
        <v>0.69</v>
      </c>
      <c r="AA76">
        <v>0</v>
      </c>
      <c r="AB76">
        <v>0.38</v>
      </c>
      <c r="AC76">
        <v>-75</v>
      </c>
    </row>
    <row r="77" spans="7:29">
      <c r="G77" t="s">
        <v>119</v>
      </c>
      <c r="H77" s="74">
        <v>9.7200000000000006</v>
      </c>
      <c r="I77" s="47">
        <v>152.41</v>
      </c>
      <c r="J77" s="47">
        <v>0</v>
      </c>
      <c r="K77" s="47">
        <v>0</v>
      </c>
      <c r="L77" s="47">
        <v>0.79</v>
      </c>
      <c r="M77" s="75">
        <v>0.14000000000000001</v>
      </c>
      <c r="N77" s="74">
        <v>0</v>
      </c>
      <c r="O77" s="47">
        <v>0</v>
      </c>
      <c r="P77" s="47">
        <v>-75</v>
      </c>
      <c r="Q77" s="47">
        <v>0</v>
      </c>
      <c r="R77" s="47">
        <v>0</v>
      </c>
      <c r="S77" s="75">
        <v>0</v>
      </c>
      <c r="U77" s="74">
        <v>-75.5</v>
      </c>
      <c r="V77" s="75">
        <v>163.06</v>
      </c>
      <c r="W77">
        <v>9.7200000000000006</v>
      </c>
      <c r="X77">
        <v>152.41</v>
      </c>
      <c r="Y77">
        <v>-0.5</v>
      </c>
      <c r="Z77">
        <v>0.79</v>
      </c>
      <c r="AA77">
        <v>0</v>
      </c>
      <c r="AB77">
        <v>0.14000000000000001</v>
      </c>
      <c r="AC77">
        <v>-75</v>
      </c>
    </row>
    <row r="78" spans="7:29">
      <c r="G78" t="s">
        <v>120</v>
      </c>
      <c r="H78" s="74">
        <v>9.7899999999999991</v>
      </c>
      <c r="I78" s="47">
        <v>164.92</v>
      </c>
      <c r="J78" s="47">
        <v>0</v>
      </c>
      <c r="K78" s="47">
        <v>0</v>
      </c>
      <c r="L78" s="47">
        <v>0.72</v>
      </c>
      <c r="M78" s="75">
        <v>0.1</v>
      </c>
      <c r="N78" s="74">
        <v>0</v>
      </c>
      <c r="O78" s="47">
        <v>0</v>
      </c>
      <c r="P78" s="47">
        <v>-70</v>
      </c>
      <c r="Q78" s="47">
        <v>0</v>
      </c>
      <c r="R78" s="47">
        <v>0</v>
      </c>
      <c r="S78" s="75">
        <v>0</v>
      </c>
      <c r="U78" s="74">
        <v>-70.5</v>
      </c>
      <c r="V78" s="75">
        <v>175.53</v>
      </c>
      <c r="W78">
        <v>9.7899999999999991</v>
      </c>
      <c r="X78">
        <v>164.92</v>
      </c>
      <c r="Y78">
        <v>-0.5</v>
      </c>
      <c r="Z78">
        <v>0.72</v>
      </c>
      <c r="AA78">
        <v>0</v>
      </c>
      <c r="AB78">
        <v>0.1</v>
      </c>
      <c r="AC78">
        <v>-70</v>
      </c>
    </row>
    <row r="79" spans="7:29">
      <c r="G79" t="s">
        <v>121</v>
      </c>
      <c r="H79" s="74">
        <v>12.65</v>
      </c>
      <c r="I79" s="47">
        <v>140.94999999999999</v>
      </c>
      <c r="J79" s="47">
        <v>0</v>
      </c>
      <c r="K79" s="47">
        <v>0</v>
      </c>
      <c r="L79" s="47">
        <v>1.3</v>
      </c>
      <c r="M79" s="75">
        <v>0.26</v>
      </c>
      <c r="N79" s="74">
        <v>0</v>
      </c>
      <c r="O79" s="47">
        <v>0</v>
      </c>
      <c r="P79" s="47">
        <v>-70</v>
      </c>
      <c r="Q79" s="47">
        <v>0</v>
      </c>
      <c r="R79" s="47">
        <v>0</v>
      </c>
      <c r="S79" s="75">
        <v>0</v>
      </c>
      <c r="U79" s="74">
        <v>-70.5</v>
      </c>
      <c r="V79" s="75">
        <v>155.16</v>
      </c>
      <c r="W79">
        <v>12.65</v>
      </c>
      <c r="X79">
        <v>140.94999999999999</v>
      </c>
      <c r="Y79">
        <v>-0.5</v>
      </c>
      <c r="Z79">
        <v>1.3</v>
      </c>
      <c r="AA79">
        <v>0</v>
      </c>
      <c r="AB79">
        <v>0.26</v>
      </c>
      <c r="AC79">
        <v>-70</v>
      </c>
    </row>
    <row r="80" spans="7:29">
      <c r="G80" t="s">
        <v>122</v>
      </c>
      <c r="H80" s="74">
        <v>0</v>
      </c>
      <c r="I80" s="47">
        <v>145.29</v>
      </c>
      <c r="J80" s="47">
        <v>0</v>
      </c>
      <c r="K80" s="47">
        <v>0</v>
      </c>
      <c r="L80" s="47">
        <v>1.91</v>
      </c>
      <c r="M80" s="75">
        <v>0.93</v>
      </c>
      <c r="N80" s="74">
        <v>0</v>
      </c>
      <c r="O80" s="47">
        <v>0</v>
      </c>
      <c r="P80" s="47">
        <v>-80</v>
      </c>
      <c r="Q80" s="47">
        <v>0</v>
      </c>
      <c r="R80" s="47">
        <v>0</v>
      </c>
      <c r="S80" s="75">
        <v>0</v>
      </c>
      <c r="U80" s="74">
        <v>-80.5</v>
      </c>
      <c r="V80" s="75">
        <v>148.13</v>
      </c>
      <c r="W80">
        <v>0</v>
      </c>
      <c r="X80">
        <v>145.29</v>
      </c>
      <c r="Y80">
        <v>-0.5</v>
      </c>
      <c r="Z80">
        <v>1.91</v>
      </c>
      <c r="AA80">
        <v>0</v>
      </c>
      <c r="AB80">
        <v>0.93</v>
      </c>
      <c r="AC80">
        <v>-80</v>
      </c>
    </row>
    <row r="81" spans="7:29">
      <c r="G81" t="s">
        <v>123</v>
      </c>
      <c r="H81" s="74">
        <v>0</v>
      </c>
      <c r="I81" s="47">
        <v>201.16</v>
      </c>
      <c r="J81" s="47">
        <v>0</v>
      </c>
      <c r="K81" s="47">
        <v>0</v>
      </c>
      <c r="L81" s="47">
        <v>5.65</v>
      </c>
      <c r="M81" s="75">
        <v>3.52</v>
      </c>
      <c r="N81" s="74">
        <v>-10</v>
      </c>
      <c r="O81" s="47">
        <v>0</v>
      </c>
      <c r="P81" s="47">
        <v>-75</v>
      </c>
      <c r="Q81" s="47">
        <v>-10</v>
      </c>
      <c r="R81" s="47">
        <v>0</v>
      </c>
      <c r="S81" s="75">
        <v>0</v>
      </c>
      <c r="U81" s="74">
        <v>-95.5</v>
      </c>
      <c r="V81" s="75">
        <v>210.33</v>
      </c>
      <c r="W81">
        <v>-10</v>
      </c>
      <c r="X81">
        <v>201.16</v>
      </c>
      <c r="Y81">
        <v>-0.5</v>
      </c>
      <c r="Z81">
        <v>5.65</v>
      </c>
      <c r="AA81">
        <v>-10</v>
      </c>
      <c r="AB81">
        <v>3.52</v>
      </c>
      <c r="AC81">
        <v>-75</v>
      </c>
    </row>
    <row r="82" spans="7:29">
      <c r="G82" t="s">
        <v>124</v>
      </c>
      <c r="H82" s="74">
        <v>0</v>
      </c>
      <c r="I82" s="47">
        <v>221.17</v>
      </c>
      <c r="J82" s="47">
        <v>0</v>
      </c>
      <c r="K82" s="47">
        <v>0</v>
      </c>
      <c r="L82" s="47">
        <v>8.65</v>
      </c>
      <c r="M82" s="75">
        <v>6.64</v>
      </c>
      <c r="N82" s="74">
        <v>-36</v>
      </c>
      <c r="O82" s="47">
        <v>0</v>
      </c>
      <c r="P82" s="47">
        <v>-75</v>
      </c>
      <c r="Q82" s="47">
        <v>-10</v>
      </c>
      <c r="R82" s="47">
        <v>0</v>
      </c>
      <c r="S82" s="75">
        <v>0</v>
      </c>
      <c r="U82" s="74">
        <v>-121.5</v>
      </c>
      <c r="V82" s="75">
        <v>236.46</v>
      </c>
      <c r="W82">
        <v>-36</v>
      </c>
      <c r="X82">
        <v>221.17</v>
      </c>
      <c r="Y82">
        <v>-0.5</v>
      </c>
      <c r="Z82">
        <v>8.65</v>
      </c>
      <c r="AA82">
        <v>-10</v>
      </c>
      <c r="AB82">
        <v>6.64</v>
      </c>
      <c r="AC82">
        <v>-75</v>
      </c>
    </row>
    <row r="83" spans="7:29">
      <c r="G83" t="s">
        <v>125</v>
      </c>
      <c r="H83" s="74">
        <v>0</v>
      </c>
      <c r="I83" s="47">
        <v>158.66</v>
      </c>
      <c r="J83" s="47">
        <v>0</v>
      </c>
      <c r="K83" s="47">
        <v>0</v>
      </c>
      <c r="L83" s="47">
        <v>8.65</v>
      </c>
      <c r="M83" s="75">
        <v>3.85</v>
      </c>
      <c r="N83" s="74">
        <v>-51</v>
      </c>
      <c r="O83" s="47">
        <v>0</v>
      </c>
      <c r="P83" s="47">
        <v>-7</v>
      </c>
      <c r="Q83" s="47">
        <v>-15</v>
      </c>
      <c r="R83" s="47">
        <v>0</v>
      </c>
      <c r="S83" s="75">
        <v>0</v>
      </c>
      <c r="U83" s="74">
        <v>-73.5</v>
      </c>
      <c r="V83" s="75">
        <v>171.16</v>
      </c>
      <c r="W83">
        <v>-51</v>
      </c>
      <c r="X83">
        <v>158.66</v>
      </c>
      <c r="Y83">
        <v>-0.5</v>
      </c>
      <c r="Z83">
        <v>8.65</v>
      </c>
      <c r="AA83">
        <v>-15</v>
      </c>
      <c r="AB83">
        <v>3.85</v>
      </c>
      <c r="AC83">
        <v>-7</v>
      </c>
    </row>
    <row r="84" spans="7:29">
      <c r="G84" t="s">
        <v>126</v>
      </c>
      <c r="H84" s="74">
        <v>0</v>
      </c>
      <c r="I84" s="47">
        <v>165.4</v>
      </c>
      <c r="J84" s="47">
        <v>0</v>
      </c>
      <c r="K84" s="47">
        <v>0</v>
      </c>
      <c r="L84" s="47">
        <v>7.69</v>
      </c>
      <c r="M84" s="75">
        <v>5.67</v>
      </c>
      <c r="N84" s="74">
        <v>-65</v>
      </c>
      <c r="O84" s="47">
        <v>0</v>
      </c>
      <c r="P84" s="47">
        <v>0</v>
      </c>
      <c r="Q84" s="47">
        <v>-15</v>
      </c>
      <c r="R84" s="47">
        <v>0</v>
      </c>
      <c r="S84" s="75">
        <v>0</v>
      </c>
      <c r="U84" s="74">
        <v>-80.5</v>
      </c>
      <c r="V84" s="75">
        <v>178.76</v>
      </c>
      <c r="W84">
        <v>-65</v>
      </c>
      <c r="X84">
        <v>165.4</v>
      </c>
      <c r="Y84">
        <v>-0.5</v>
      </c>
      <c r="Z84">
        <v>7.69</v>
      </c>
      <c r="AA84">
        <v>-15</v>
      </c>
      <c r="AB84">
        <v>5.67</v>
      </c>
      <c r="AC84">
        <v>0</v>
      </c>
    </row>
    <row r="85" spans="7:29">
      <c r="G85" t="s">
        <v>127</v>
      </c>
      <c r="H85" s="74">
        <v>0</v>
      </c>
      <c r="I85" s="47">
        <v>205.78</v>
      </c>
      <c r="J85" s="47">
        <v>0</v>
      </c>
      <c r="K85" s="47">
        <v>0</v>
      </c>
      <c r="L85" s="47">
        <v>6.73</v>
      </c>
      <c r="M85" s="75">
        <v>0</v>
      </c>
      <c r="N85" s="74">
        <v>-34</v>
      </c>
      <c r="O85" s="47">
        <v>0</v>
      </c>
      <c r="P85" s="47">
        <v>0</v>
      </c>
      <c r="Q85" s="47">
        <v>-15</v>
      </c>
      <c r="R85" s="47">
        <v>0</v>
      </c>
      <c r="S85" s="75">
        <v>0</v>
      </c>
      <c r="U85" s="74">
        <v>-49.5</v>
      </c>
      <c r="V85" s="75">
        <v>212.51</v>
      </c>
      <c r="W85">
        <v>-34</v>
      </c>
      <c r="X85">
        <v>205.78</v>
      </c>
      <c r="Y85">
        <v>-0.5</v>
      </c>
      <c r="Z85">
        <v>6.73</v>
      </c>
      <c r="AA85">
        <v>-15</v>
      </c>
      <c r="AB85">
        <v>0</v>
      </c>
      <c r="AC85">
        <v>0</v>
      </c>
    </row>
    <row r="86" spans="7:29">
      <c r="G86" t="s">
        <v>128</v>
      </c>
      <c r="H86" s="74">
        <v>13.46</v>
      </c>
      <c r="I86" s="47">
        <v>188.48</v>
      </c>
      <c r="J86" s="47">
        <v>0</v>
      </c>
      <c r="K86" s="47">
        <v>0</v>
      </c>
      <c r="L86" s="47">
        <v>6.73</v>
      </c>
      <c r="M86" s="75">
        <v>0</v>
      </c>
      <c r="N86" s="74">
        <v>0</v>
      </c>
      <c r="O86" s="47">
        <v>0</v>
      </c>
      <c r="P86" s="47">
        <v>0</v>
      </c>
      <c r="Q86" s="47">
        <v>-15</v>
      </c>
      <c r="R86" s="47">
        <v>0</v>
      </c>
      <c r="S86" s="75">
        <v>0</v>
      </c>
      <c r="U86" s="74">
        <v>-15.5</v>
      </c>
      <c r="V86" s="75">
        <v>208.67</v>
      </c>
      <c r="W86">
        <v>13.46</v>
      </c>
      <c r="X86">
        <v>188.48</v>
      </c>
      <c r="Y86">
        <v>-0.5</v>
      </c>
      <c r="Z86">
        <v>6.73</v>
      </c>
      <c r="AA86">
        <v>-15</v>
      </c>
      <c r="AB86">
        <v>0</v>
      </c>
      <c r="AC86">
        <v>0</v>
      </c>
    </row>
    <row r="87" spans="7:29">
      <c r="G87" t="s">
        <v>129</v>
      </c>
      <c r="H87" s="74">
        <v>0</v>
      </c>
      <c r="I87" s="47">
        <v>183.67</v>
      </c>
      <c r="J87" s="47">
        <v>0</v>
      </c>
      <c r="K87" s="47">
        <v>0</v>
      </c>
      <c r="L87" s="47">
        <v>6.73</v>
      </c>
      <c r="M87" s="75">
        <v>0</v>
      </c>
      <c r="N87" s="74">
        <v>-53</v>
      </c>
      <c r="O87" s="47">
        <v>0</v>
      </c>
      <c r="P87" s="47">
        <v>-135</v>
      </c>
      <c r="Q87" s="47">
        <v>-10</v>
      </c>
      <c r="R87" s="47">
        <v>0</v>
      </c>
      <c r="S87" s="75">
        <v>0</v>
      </c>
      <c r="U87" s="74">
        <v>-198.5</v>
      </c>
      <c r="V87" s="75">
        <v>190.4</v>
      </c>
      <c r="W87">
        <v>-53</v>
      </c>
      <c r="X87">
        <v>183.67</v>
      </c>
      <c r="Y87">
        <v>-0.5</v>
      </c>
      <c r="Z87">
        <v>6.73</v>
      </c>
      <c r="AA87">
        <v>-10</v>
      </c>
      <c r="AB87">
        <v>0</v>
      </c>
      <c r="AC87">
        <v>-135</v>
      </c>
    </row>
    <row r="88" spans="7:29">
      <c r="G88" t="s">
        <v>130</v>
      </c>
      <c r="H88" s="74">
        <v>75.97</v>
      </c>
      <c r="I88" s="47">
        <v>197.12</v>
      </c>
      <c r="J88" s="47">
        <v>0</v>
      </c>
      <c r="K88" s="47">
        <v>0</v>
      </c>
      <c r="L88" s="47">
        <v>5.77</v>
      </c>
      <c r="M88" s="75">
        <v>0</v>
      </c>
      <c r="N88" s="74">
        <v>0</v>
      </c>
      <c r="O88" s="47">
        <v>0</v>
      </c>
      <c r="P88" s="47">
        <v>-30</v>
      </c>
      <c r="Q88" s="47">
        <v>-10</v>
      </c>
      <c r="R88" s="47">
        <v>0</v>
      </c>
      <c r="S88" s="75">
        <v>0</v>
      </c>
      <c r="U88" s="74">
        <v>-40.5</v>
      </c>
      <c r="V88" s="75">
        <v>278.86</v>
      </c>
      <c r="W88">
        <v>75.97</v>
      </c>
      <c r="X88">
        <v>197.12</v>
      </c>
      <c r="Y88">
        <v>-0.5</v>
      </c>
      <c r="Z88">
        <v>5.77</v>
      </c>
      <c r="AA88">
        <v>-10</v>
      </c>
      <c r="AB88">
        <v>0</v>
      </c>
      <c r="AC88">
        <v>-30</v>
      </c>
    </row>
    <row r="89" spans="7:29">
      <c r="G89" t="s">
        <v>131</v>
      </c>
      <c r="H89" s="74">
        <v>22.12</v>
      </c>
      <c r="I89" s="47">
        <v>197.12</v>
      </c>
      <c r="J89" s="47">
        <v>0</v>
      </c>
      <c r="K89" s="47">
        <v>0</v>
      </c>
      <c r="L89" s="47">
        <v>5.77</v>
      </c>
      <c r="M89" s="75">
        <v>0</v>
      </c>
      <c r="N89" s="74">
        <v>0</v>
      </c>
      <c r="O89" s="47">
        <v>0</v>
      </c>
      <c r="P89" s="47">
        <v>-35</v>
      </c>
      <c r="Q89" s="47">
        <v>-10</v>
      </c>
      <c r="R89" s="47">
        <v>0</v>
      </c>
      <c r="S89" s="75">
        <v>0</v>
      </c>
      <c r="U89" s="74">
        <v>-45.5</v>
      </c>
      <c r="V89" s="75">
        <v>225.01</v>
      </c>
      <c r="W89">
        <v>22.12</v>
      </c>
      <c r="X89">
        <v>197.12</v>
      </c>
      <c r="Y89">
        <v>-0.5</v>
      </c>
      <c r="Z89">
        <v>5.77</v>
      </c>
      <c r="AA89">
        <v>-10</v>
      </c>
      <c r="AB89">
        <v>0</v>
      </c>
      <c r="AC89">
        <v>-35</v>
      </c>
    </row>
    <row r="90" spans="7:29">
      <c r="G90" t="s">
        <v>132</v>
      </c>
      <c r="H90" s="74">
        <v>23.08</v>
      </c>
      <c r="I90" s="47">
        <v>171.16</v>
      </c>
      <c r="J90" s="47">
        <v>0</v>
      </c>
      <c r="K90" s="47">
        <v>0</v>
      </c>
      <c r="L90" s="47">
        <v>4.8099999999999996</v>
      </c>
      <c r="M90" s="75">
        <v>0</v>
      </c>
      <c r="N90" s="74">
        <v>0</v>
      </c>
      <c r="O90" s="47">
        <v>0</v>
      </c>
      <c r="P90" s="47">
        <v>-35</v>
      </c>
      <c r="Q90" s="47">
        <v>-10</v>
      </c>
      <c r="R90" s="47">
        <v>0</v>
      </c>
      <c r="S90" s="75">
        <v>0</v>
      </c>
      <c r="U90" s="74">
        <v>-45.5</v>
      </c>
      <c r="V90" s="75">
        <v>199.05</v>
      </c>
      <c r="W90">
        <v>23.08</v>
      </c>
      <c r="X90">
        <v>171.16</v>
      </c>
      <c r="Y90">
        <v>-0.5</v>
      </c>
      <c r="Z90">
        <v>4.8099999999999996</v>
      </c>
      <c r="AA90">
        <v>-10</v>
      </c>
      <c r="AB90">
        <v>0</v>
      </c>
      <c r="AC90">
        <v>-35</v>
      </c>
    </row>
    <row r="91" spans="7:29">
      <c r="G91" t="s">
        <v>133</v>
      </c>
      <c r="H91" s="74">
        <v>44.23</v>
      </c>
      <c r="I91" s="47">
        <v>188.48</v>
      </c>
      <c r="J91" s="47">
        <v>0</v>
      </c>
      <c r="K91" s="47">
        <v>0</v>
      </c>
      <c r="L91" s="47">
        <v>2.88</v>
      </c>
      <c r="M91" s="75">
        <v>0</v>
      </c>
      <c r="N91" s="74">
        <v>0</v>
      </c>
      <c r="O91" s="47">
        <v>0</v>
      </c>
      <c r="P91" s="47">
        <v>-10</v>
      </c>
      <c r="Q91" s="47">
        <v>-10</v>
      </c>
      <c r="R91" s="47">
        <v>0</v>
      </c>
      <c r="S91" s="75">
        <v>0</v>
      </c>
      <c r="U91" s="74">
        <v>-20.5</v>
      </c>
      <c r="V91" s="75">
        <v>235.59</v>
      </c>
      <c r="W91">
        <v>44.23</v>
      </c>
      <c r="X91">
        <v>188.48</v>
      </c>
      <c r="Y91">
        <v>-0.5</v>
      </c>
      <c r="Z91">
        <v>2.88</v>
      </c>
      <c r="AA91">
        <v>-10</v>
      </c>
      <c r="AB91">
        <v>0</v>
      </c>
      <c r="AC91">
        <v>-10</v>
      </c>
    </row>
    <row r="92" spans="7:29">
      <c r="G92" t="s">
        <v>134</v>
      </c>
      <c r="H92" s="74">
        <v>76.930000000000007</v>
      </c>
      <c r="I92" s="47">
        <v>183.67</v>
      </c>
      <c r="J92" s="47">
        <v>0</v>
      </c>
      <c r="K92" s="47">
        <v>0</v>
      </c>
      <c r="L92" s="47">
        <v>0.96</v>
      </c>
      <c r="M92" s="75">
        <v>0</v>
      </c>
      <c r="N92" s="74">
        <v>0</v>
      </c>
      <c r="O92" s="47">
        <v>0</v>
      </c>
      <c r="P92" s="47">
        <v>-25</v>
      </c>
      <c r="Q92" s="47">
        <v>-10</v>
      </c>
      <c r="R92" s="47">
        <v>0</v>
      </c>
      <c r="S92" s="75">
        <v>0</v>
      </c>
      <c r="U92" s="74">
        <v>-35.5</v>
      </c>
      <c r="V92" s="75">
        <v>261.56</v>
      </c>
      <c r="W92">
        <v>76.930000000000007</v>
      </c>
      <c r="X92">
        <v>183.67</v>
      </c>
      <c r="Y92">
        <v>-0.5</v>
      </c>
      <c r="Z92">
        <v>0.96</v>
      </c>
      <c r="AA92">
        <v>-10</v>
      </c>
      <c r="AB92">
        <v>0</v>
      </c>
      <c r="AC92">
        <v>-25</v>
      </c>
    </row>
    <row r="93" spans="7:29">
      <c r="G93" t="s">
        <v>135</v>
      </c>
      <c r="H93" s="74">
        <v>100.97</v>
      </c>
      <c r="I93" s="47">
        <v>178.86</v>
      </c>
      <c r="J93" s="47">
        <v>0</v>
      </c>
      <c r="K93" s="47">
        <v>0</v>
      </c>
      <c r="L93" s="47">
        <v>0.96</v>
      </c>
      <c r="M93" s="75">
        <v>0</v>
      </c>
      <c r="N93" s="74">
        <v>0</v>
      </c>
      <c r="O93" s="47">
        <v>0</v>
      </c>
      <c r="P93" s="47">
        <v>-45</v>
      </c>
      <c r="Q93" s="47">
        <v>-10</v>
      </c>
      <c r="R93" s="47">
        <v>0</v>
      </c>
      <c r="S93" s="75">
        <v>0</v>
      </c>
      <c r="U93" s="74">
        <v>-55.5</v>
      </c>
      <c r="V93" s="75">
        <v>280.79000000000002</v>
      </c>
      <c r="W93">
        <v>100.97</v>
      </c>
      <c r="X93">
        <v>178.86</v>
      </c>
      <c r="Y93">
        <v>-0.5</v>
      </c>
      <c r="Z93">
        <v>0.96</v>
      </c>
      <c r="AA93">
        <v>-10</v>
      </c>
      <c r="AB93">
        <v>0</v>
      </c>
      <c r="AC93">
        <v>-45</v>
      </c>
    </row>
    <row r="94" spans="7:29">
      <c r="G94" t="s">
        <v>136</v>
      </c>
      <c r="H94" s="74">
        <v>84.62</v>
      </c>
      <c r="I94" s="47">
        <v>175.97</v>
      </c>
      <c r="J94" s="47">
        <v>0</v>
      </c>
      <c r="K94" s="47">
        <v>0</v>
      </c>
      <c r="L94" s="47">
        <v>0</v>
      </c>
      <c r="M94" s="75">
        <v>0</v>
      </c>
      <c r="N94" s="74">
        <v>0</v>
      </c>
      <c r="O94" s="47">
        <v>0</v>
      </c>
      <c r="P94" s="47">
        <v>-45</v>
      </c>
      <c r="Q94" s="47">
        <v>-10</v>
      </c>
      <c r="R94" s="47">
        <v>0</v>
      </c>
      <c r="S94" s="75">
        <v>0</v>
      </c>
      <c r="U94" s="74">
        <v>-55.5</v>
      </c>
      <c r="V94" s="75">
        <v>260.58999999999997</v>
      </c>
      <c r="W94">
        <v>84.62</v>
      </c>
      <c r="X94">
        <v>175.97</v>
      </c>
      <c r="Y94">
        <v>-0.5</v>
      </c>
      <c r="Z94">
        <v>0</v>
      </c>
      <c r="AA94">
        <v>-10</v>
      </c>
      <c r="AB94">
        <v>0</v>
      </c>
      <c r="AC94">
        <v>-45</v>
      </c>
    </row>
    <row r="95" spans="7:29">
      <c r="G95" t="s">
        <v>137</v>
      </c>
      <c r="H95" s="74">
        <v>30.77</v>
      </c>
      <c r="I95" s="47">
        <v>146.16</v>
      </c>
      <c r="J95" s="47">
        <v>0</v>
      </c>
      <c r="K95" s="47">
        <v>0</v>
      </c>
      <c r="L95" s="47">
        <v>0</v>
      </c>
      <c r="M95" s="75">
        <v>0</v>
      </c>
      <c r="N95" s="74">
        <v>0</v>
      </c>
      <c r="O95" s="47">
        <v>0</v>
      </c>
      <c r="P95" s="47">
        <v>-28</v>
      </c>
      <c r="Q95" s="47">
        <v>-10</v>
      </c>
      <c r="R95" s="47">
        <v>-1</v>
      </c>
      <c r="S95" s="75">
        <v>0</v>
      </c>
      <c r="U95" s="74">
        <v>-39.5</v>
      </c>
      <c r="V95" s="75">
        <v>176.93</v>
      </c>
      <c r="W95">
        <v>30.77</v>
      </c>
      <c r="X95">
        <v>146.16</v>
      </c>
      <c r="Y95">
        <v>-0.5</v>
      </c>
      <c r="Z95">
        <v>-1</v>
      </c>
      <c r="AA95">
        <v>-10</v>
      </c>
      <c r="AB95">
        <v>0</v>
      </c>
      <c r="AC95">
        <v>-28</v>
      </c>
    </row>
    <row r="96" spans="7:29">
      <c r="G96" t="s">
        <v>138</v>
      </c>
      <c r="H96" s="74">
        <v>9.6199999999999992</v>
      </c>
      <c r="I96" s="47">
        <v>136.54</v>
      </c>
      <c r="J96" s="47">
        <v>0</v>
      </c>
      <c r="K96" s="47">
        <v>0</v>
      </c>
      <c r="L96" s="47">
        <v>0</v>
      </c>
      <c r="M96" s="75">
        <v>0</v>
      </c>
      <c r="N96" s="74">
        <v>0</v>
      </c>
      <c r="O96" s="47">
        <v>0</v>
      </c>
      <c r="P96" s="47">
        <v>-27</v>
      </c>
      <c r="Q96" s="47">
        <v>-10</v>
      </c>
      <c r="R96" s="47">
        <v>-3</v>
      </c>
      <c r="S96" s="75">
        <v>0</v>
      </c>
      <c r="U96" s="74">
        <v>-40.5</v>
      </c>
      <c r="V96" s="75">
        <v>146.16</v>
      </c>
      <c r="W96">
        <v>9.6199999999999992</v>
      </c>
      <c r="X96">
        <v>136.54</v>
      </c>
      <c r="Y96">
        <v>-0.5</v>
      </c>
      <c r="Z96">
        <v>-3</v>
      </c>
      <c r="AA96">
        <v>-10</v>
      </c>
      <c r="AB96">
        <v>0</v>
      </c>
      <c r="AC96">
        <v>-27</v>
      </c>
    </row>
    <row r="97" spans="1:83">
      <c r="G97" t="s">
        <v>139</v>
      </c>
      <c r="H97" s="74">
        <v>0</v>
      </c>
      <c r="I97" s="47">
        <v>116.35</v>
      </c>
      <c r="J97" s="47">
        <v>0</v>
      </c>
      <c r="K97" s="47">
        <v>0</v>
      </c>
      <c r="L97" s="47">
        <v>0</v>
      </c>
      <c r="M97" s="75">
        <v>0</v>
      </c>
      <c r="N97" s="74">
        <v>-42</v>
      </c>
      <c r="O97" s="47">
        <v>0</v>
      </c>
      <c r="P97" s="47">
        <v>-30</v>
      </c>
      <c r="Q97" s="47">
        <v>-10</v>
      </c>
      <c r="R97" s="47">
        <v>-4</v>
      </c>
      <c r="S97" s="75">
        <v>0</v>
      </c>
      <c r="U97" s="74">
        <v>-86.5</v>
      </c>
      <c r="V97" s="75">
        <v>116.35</v>
      </c>
      <c r="W97">
        <v>-42</v>
      </c>
      <c r="X97">
        <v>116.35</v>
      </c>
      <c r="Y97">
        <v>-0.5</v>
      </c>
      <c r="Z97">
        <v>-4</v>
      </c>
      <c r="AA97">
        <v>-10</v>
      </c>
      <c r="AB97">
        <v>0</v>
      </c>
      <c r="AC97">
        <v>-30</v>
      </c>
    </row>
    <row r="98" spans="1:83">
      <c r="G98" t="s">
        <v>140</v>
      </c>
      <c r="H98" s="74">
        <v>0</v>
      </c>
      <c r="I98" s="47">
        <v>93.28</v>
      </c>
      <c r="J98" s="47">
        <v>0</v>
      </c>
      <c r="K98" s="47">
        <v>0</v>
      </c>
      <c r="L98" s="47">
        <v>0</v>
      </c>
      <c r="M98" s="75">
        <v>0</v>
      </c>
      <c r="N98" s="74">
        <v>-29</v>
      </c>
      <c r="O98" s="47">
        <v>0</v>
      </c>
      <c r="P98" s="47">
        <v>-30</v>
      </c>
      <c r="Q98" s="47">
        <v>-10</v>
      </c>
      <c r="R98" s="47">
        <v>-4</v>
      </c>
      <c r="S98" s="75">
        <v>0</v>
      </c>
      <c r="U98" s="74">
        <v>-73.5</v>
      </c>
      <c r="V98" s="75">
        <v>93.28</v>
      </c>
      <c r="W98">
        <v>-29</v>
      </c>
      <c r="X98">
        <v>93.28</v>
      </c>
      <c r="Y98">
        <v>-0.5</v>
      </c>
      <c r="Z98">
        <v>-4</v>
      </c>
      <c r="AA98">
        <v>-10</v>
      </c>
      <c r="AB98">
        <v>0</v>
      </c>
      <c r="AC98">
        <v>-30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0.34825750000000005</v>
      </c>
      <c r="I99" s="70">
        <f t="shared" ref="I99:BQ99" si="1">SUM(I3:I98)/4000</f>
        <v>2.3992799999999996</v>
      </c>
      <c r="J99" s="70">
        <f t="shared" si="1"/>
        <v>0.18969250000000004</v>
      </c>
      <c r="K99" s="70">
        <f t="shared" si="1"/>
        <v>0</v>
      </c>
      <c r="L99" s="70">
        <f t="shared" si="1"/>
        <v>9.3047500000000033E-2</v>
      </c>
      <c r="M99" s="70">
        <f t="shared" si="1"/>
        <v>7.362500000000001E-3</v>
      </c>
      <c r="N99" s="69">
        <f t="shared" si="1"/>
        <v>-0.8175</v>
      </c>
      <c r="O99" s="70">
        <f t="shared" si="1"/>
        <v>0</v>
      </c>
      <c r="P99" s="70">
        <f t="shared" si="1"/>
        <v>-0.83650000000000002</v>
      </c>
      <c r="Q99" s="70">
        <f t="shared" si="1"/>
        <v>-0.28000000000000003</v>
      </c>
      <c r="R99" s="70">
        <f t="shared" si="1"/>
        <v>-1.4999999999999999E-2</v>
      </c>
      <c r="S99" s="71">
        <f t="shared" si="1"/>
        <v>0</v>
      </c>
      <c r="U99" s="69">
        <f t="shared" si="1"/>
        <v>-1.966</v>
      </c>
      <c r="V99" s="71">
        <f t="shared" si="1"/>
        <v>3.0376399999999997</v>
      </c>
      <c r="W99">
        <f t="shared" si="1"/>
        <v>-0.46924250000000017</v>
      </c>
      <c r="X99">
        <f t="shared" si="1"/>
        <v>2.3992799999999996</v>
      </c>
      <c r="Y99">
        <f t="shared" si="1"/>
        <v>-1.7000000000000001E-2</v>
      </c>
      <c r="Z99">
        <f t="shared" si="1"/>
        <v>7.8047499999999992E-2</v>
      </c>
      <c r="AA99">
        <f t="shared" si="1"/>
        <v>-0.28000000000000003</v>
      </c>
      <c r="AB99">
        <f t="shared" si="1"/>
        <v>7.362500000000001E-3</v>
      </c>
      <c r="AC99">
        <f t="shared" si="1"/>
        <v>-0.64680749999999987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45687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93" activePane="bottomRight" state="frozen"/>
      <selection sqref="A1:D35"/>
      <selection pane="topRight" sqref="A1:D35"/>
      <selection pane="bottomLeft" sqref="A1:D35"/>
      <selection pane="bottomRight" activeCell="W99" sqref="W99:Y99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45687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436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U3" s="74"/>
      <c r="V3" s="75">
        <v>0</v>
      </c>
      <c r="W3">
        <v>0</v>
      </c>
      <c r="X3">
        <v>0</v>
      </c>
      <c r="Y3">
        <v>0</v>
      </c>
    </row>
    <row r="4" spans="1:25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/>
      <c r="V4" s="75">
        <v>0</v>
      </c>
      <c r="W4">
        <v>0</v>
      </c>
      <c r="X4">
        <v>0</v>
      </c>
      <c r="Y4">
        <v>0</v>
      </c>
    </row>
    <row r="5" spans="1:25">
      <c r="A5" s="113" t="s">
        <v>536</v>
      </c>
      <c r="B5" t="s">
        <v>378</v>
      </c>
      <c r="D5" t="s">
        <v>437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/>
      <c r="V5" s="75">
        <v>0</v>
      </c>
      <c r="W5">
        <v>0</v>
      </c>
      <c r="X5">
        <v>0</v>
      </c>
      <c r="Y5">
        <v>0</v>
      </c>
    </row>
    <row r="6" spans="1:25">
      <c r="A6" s="113" t="s">
        <v>537</v>
      </c>
      <c r="B6" t="s">
        <v>378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/>
      <c r="V6" s="75">
        <v>0</v>
      </c>
      <c r="W6">
        <v>0</v>
      </c>
      <c r="X6">
        <v>0</v>
      </c>
      <c r="Y6">
        <v>0</v>
      </c>
    </row>
    <row r="7" spans="1:25">
      <c r="A7" t="s">
        <v>538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/>
      <c r="V7" s="75">
        <v>0</v>
      </c>
      <c r="W7">
        <v>0</v>
      </c>
      <c r="X7">
        <v>0</v>
      </c>
      <c r="Y7">
        <v>0</v>
      </c>
    </row>
    <row r="8" spans="1:25">
      <c r="A8" t="s">
        <v>542</v>
      </c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/>
      <c r="V8" s="75">
        <v>0</v>
      </c>
      <c r="W8">
        <v>0</v>
      </c>
      <c r="X8">
        <v>0</v>
      </c>
      <c r="Y8">
        <v>0</v>
      </c>
    </row>
    <row r="9" spans="1:25">
      <c r="A9" t="s">
        <v>543</v>
      </c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/>
      <c r="V9" s="75">
        <v>0</v>
      </c>
      <c r="W9">
        <v>0</v>
      </c>
      <c r="X9">
        <v>0</v>
      </c>
      <c r="Y9">
        <v>0</v>
      </c>
    </row>
    <row r="10" spans="1:25">
      <c r="A10" t="s">
        <v>544</v>
      </c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/>
      <c r="V10" s="75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/>
      <c r="V11" s="75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/>
      <c r="V12" s="75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/>
      <c r="V13" s="75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/>
      <c r="V14" s="75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/>
      <c r="V15" s="75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/>
      <c r="V16" s="75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/>
      <c r="V17" s="75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/>
      <c r="V18" s="75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/>
      <c r="V19" s="75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/>
      <c r="V20" s="75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/>
      <c r="V21" s="75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/>
      <c r="V22" s="75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/>
      <c r="V23" s="75">
        <v>0</v>
      </c>
      <c r="W23">
        <v>0</v>
      </c>
      <c r="X23">
        <v>0</v>
      </c>
      <c r="Y23">
        <v>0</v>
      </c>
    </row>
    <row r="24" spans="7:25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/>
      <c r="V24" s="75">
        <v>0</v>
      </c>
      <c r="W24">
        <v>0</v>
      </c>
      <c r="X24">
        <v>0</v>
      </c>
      <c r="Y24">
        <v>0</v>
      </c>
    </row>
    <row r="25" spans="7:25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/>
      <c r="V25" s="75">
        <v>0</v>
      </c>
      <c r="W25">
        <v>0</v>
      </c>
      <c r="X25">
        <v>0</v>
      </c>
      <c r="Y25">
        <v>0</v>
      </c>
    </row>
    <row r="26" spans="7:25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/>
      <c r="V26" s="75">
        <v>0</v>
      </c>
      <c r="W26">
        <v>0</v>
      </c>
      <c r="X26">
        <v>0</v>
      </c>
      <c r="Y26">
        <v>0</v>
      </c>
    </row>
    <row r="27" spans="7:25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/>
      <c r="V27" s="75">
        <v>0</v>
      </c>
      <c r="W27">
        <v>0</v>
      </c>
      <c r="X27">
        <v>0</v>
      </c>
      <c r="Y27">
        <v>0</v>
      </c>
    </row>
    <row r="28" spans="7:25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/>
      <c r="V28" s="75">
        <v>0</v>
      </c>
      <c r="W28">
        <v>0</v>
      </c>
      <c r="X28">
        <v>0</v>
      </c>
      <c r="Y28">
        <v>0</v>
      </c>
    </row>
    <row r="29" spans="7:25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/>
      <c r="V29" s="75">
        <v>0</v>
      </c>
      <c r="W29">
        <v>0</v>
      </c>
      <c r="X29">
        <v>0</v>
      </c>
      <c r="Y29">
        <v>0</v>
      </c>
    </row>
    <row r="30" spans="7:25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/>
      <c r="V30" s="75">
        <v>0</v>
      </c>
      <c r="W30">
        <v>0</v>
      </c>
      <c r="X30">
        <v>0</v>
      </c>
      <c r="Y30">
        <v>0</v>
      </c>
    </row>
    <row r="31" spans="7:25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/>
      <c r="V31" s="75">
        <v>0</v>
      </c>
      <c r="W31">
        <v>0</v>
      </c>
      <c r="X31">
        <v>0</v>
      </c>
      <c r="Y31">
        <v>0</v>
      </c>
    </row>
    <row r="32" spans="7:25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/>
      <c r="V32" s="75">
        <v>0</v>
      </c>
      <c r="W32">
        <v>0</v>
      </c>
      <c r="X32">
        <v>0</v>
      </c>
      <c r="Y32">
        <v>0</v>
      </c>
    </row>
    <row r="33" spans="7:25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/>
      <c r="V33" s="75">
        <v>0</v>
      </c>
      <c r="W33">
        <v>0</v>
      </c>
      <c r="X33">
        <v>0</v>
      </c>
      <c r="Y33">
        <v>0</v>
      </c>
    </row>
    <row r="34" spans="7:25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/>
      <c r="V34" s="75">
        <v>0</v>
      </c>
      <c r="W34">
        <v>0</v>
      </c>
      <c r="X34">
        <v>0</v>
      </c>
      <c r="Y34">
        <v>0</v>
      </c>
    </row>
    <row r="35" spans="7:25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/>
      <c r="V35" s="75">
        <v>0</v>
      </c>
      <c r="W35">
        <v>0</v>
      </c>
      <c r="X35">
        <v>0</v>
      </c>
      <c r="Y35">
        <v>0</v>
      </c>
    </row>
    <row r="36" spans="7:25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/>
      <c r="V36" s="75">
        <v>0</v>
      </c>
      <c r="W36">
        <v>0</v>
      </c>
      <c r="X36">
        <v>0</v>
      </c>
      <c r="Y36">
        <v>0</v>
      </c>
    </row>
    <row r="37" spans="7:25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/>
      <c r="V37" s="75">
        <v>0</v>
      </c>
      <c r="W37">
        <v>0</v>
      </c>
      <c r="X37">
        <v>0</v>
      </c>
      <c r="Y37">
        <v>0</v>
      </c>
    </row>
    <row r="38" spans="7:25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/>
      <c r="V38" s="75">
        <v>0</v>
      </c>
      <c r="W38">
        <v>0</v>
      </c>
      <c r="X38">
        <v>0</v>
      </c>
      <c r="Y38">
        <v>0</v>
      </c>
    </row>
    <row r="39" spans="7:25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/>
      <c r="V39" s="75">
        <v>0</v>
      </c>
      <c r="W39">
        <v>0</v>
      </c>
      <c r="X39">
        <v>0</v>
      </c>
      <c r="Y39">
        <v>0</v>
      </c>
    </row>
    <row r="40" spans="7:25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/>
      <c r="V40" s="75">
        <v>0</v>
      </c>
      <c r="W40">
        <v>0</v>
      </c>
      <c r="X40">
        <v>0</v>
      </c>
      <c r="Y40">
        <v>0</v>
      </c>
    </row>
    <row r="41" spans="7:25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/>
      <c r="V41" s="75">
        <v>0</v>
      </c>
      <c r="W41">
        <v>0</v>
      </c>
      <c r="X41">
        <v>0</v>
      </c>
      <c r="Y41">
        <v>0</v>
      </c>
    </row>
    <row r="42" spans="7:25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/>
      <c r="V42" s="75">
        <v>0</v>
      </c>
      <c r="W42">
        <v>0</v>
      </c>
      <c r="X42">
        <v>0</v>
      </c>
      <c r="Y42">
        <v>0</v>
      </c>
    </row>
    <row r="43" spans="7:25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/>
      <c r="V43" s="75">
        <v>0</v>
      </c>
      <c r="W43">
        <v>0</v>
      </c>
      <c r="X43">
        <v>0</v>
      </c>
      <c r="Y43">
        <v>0</v>
      </c>
    </row>
    <row r="44" spans="7:25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>
        <v>0</v>
      </c>
      <c r="W44">
        <v>0</v>
      </c>
      <c r="X44">
        <v>0</v>
      </c>
      <c r="Y44">
        <v>0</v>
      </c>
    </row>
    <row r="45" spans="7:25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/>
      <c r="V45" s="75">
        <v>0</v>
      </c>
      <c r="W45">
        <v>0</v>
      </c>
      <c r="X45">
        <v>0</v>
      </c>
      <c r="Y45">
        <v>0</v>
      </c>
    </row>
    <row r="46" spans="7:25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/>
      <c r="V46" s="75">
        <v>0</v>
      </c>
      <c r="W46">
        <v>0</v>
      </c>
      <c r="X46">
        <v>0</v>
      </c>
      <c r="Y46">
        <v>0</v>
      </c>
    </row>
    <row r="47" spans="7:25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>
        <v>0</v>
      </c>
      <c r="W47">
        <v>0</v>
      </c>
      <c r="X47">
        <v>0</v>
      </c>
      <c r="Y47">
        <v>0</v>
      </c>
    </row>
    <row r="48" spans="7:25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>
        <v>0</v>
      </c>
      <c r="W48">
        <v>0</v>
      </c>
      <c r="X48">
        <v>0</v>
      </c>
      <c r="Y48">
        <v>0</v>
      </c>
    </row>
    <row r="49" spans="7:25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>
        <v>0</v>
      </c>
      <c r="W49">
        <v>0</v>
      </c>
      <c r="X49">
        <v>0</v>
      </c>
      <c r="Y49">
        <v>0</v>
      </c>
    </row>
    <row r="50" spans="7:25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>
        <v>0</v>
      </c>
      <c r="W50">
        <v>0</v>
      </c>
      <c r="X50">
        <v>0</v>
      </c>
      <c r="Y50">
        <v>0</v>
      </c>
    </row>
    <row r="51" spans="7:25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0.9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>
        <v>0.9</v>
      </c>
      <c r="W51">
        <v>0</v>
      </c>
      <c r="X51">
        <v>0</v>
      </c>
      <c r="Y51">
        <v>0.9</v>
      </c>
    </row>
    <row r="52" spans="7:25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4.5199999999999996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>
        <v>4.5199999999999996</v>
      </c>
      <c r="W52">
        <v>0</v>
      </c>
      <c r="X52">
        <v>0</v>
      </c>
      <c r="Y52">
        <v>4.5199999999999996</v>
      </c>
    </row>
    <row r="53" spans="7:25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0.77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>
        <v>0.77</v>
      </c>
      <c r="W53">
        <v>0</v>
      </c>
      <c r="X53">
        <v>0</v>
      </c>
      <c r="Y53">
        <v>0.77</v>
      </c>
    </row>
    <row r="54" spans="7:25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1.25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>
        <v>1.25</v>
      </c>
      <c r="W54">
        <v>0</v>
      </c>
      <c r="X54">
        <v>0</v>
      </c>
      <c r="Y54">
        <v>1.25</v>
      </c>
    </row>
    <row r="55" spans="7:25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1.92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>
        <v>1.92</v>
      </c>
      <c r="W55">
        <v>0</v>
      </c>
      <c r="X55">
        <v>0</v>
      </c>
      <c r="Y55">
        <v>1.92</v>
      </c>
    </row>
    <row r="56" spans="7:25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1.73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/>
      <c r="V56" s="75">
        <v>1.73</v>
      </c>
      <c r="W56">
        <v>0</v>
      </c>
      <c r="X56">
        <v>0</v>
      </c>
      <c r="Y56">
        <v>1.73</v>
      </c>
    </row>
    <row r="57" spans="7:25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1.92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>
        <v>1.92</v>
      </c>
      <c r="W57">
        <v>0</v>
      </c>
      <c r="X57">
        <v>0</v>
      </c>
      <c r="Y57">
        <v>1.92</v>
      </c>
    </row>
    <row r="58" spans="7:25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0.67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>
        <v>0.67</v>
      </c>
      <c r="W58">
        <v>0</v>
      </c>
      <c r="X58">
        <v>0</v>
      </c>
      <c r="Y58">
        <v>0.67</v>
      </c>
    </row>
    <row r="59" spans="7:25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0.57999999999999996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>
        <v>0.57999999999999996</v>
      </c>
      <c r="W59">
        <v>0</v>
      </c>
      <c r="X59">
        <v>0</v>
      </c>
      <c r="Y59">
        <v>0.57999999999999996</v>
      </c>
    </row>
    <row r="60" spans="7:25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3.27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>
        <v>3.27</v>
      </c>
      <c r="W60">
        <v>0</v>
      </c>
      <c r="X60">
        <v>0</v>
      </c>
      <c r="Y60">
        <v>3.27</v>
      </c>
    </row>
    <row r="61" spans="7:25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6.54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>
        <v>6.54</v>
      </c>
      <c r="W61">
        <v>0</v>
      </c>
      <c r="X61">
        <v>0</v>
      </c>
      <c r="Y61">
        <v>6.54</v>
      </c>
    </row>
    <row r="62" spans="7:25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5.0999999999999996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>
        <v>5.0999999999999996</v>
      </c>
      <c r="W62">
        <v>0</v>
      </c>
      <c r="X62">
        <v>0</v>
      </c>
      <c r="Y62">
        <v>5.0999999999999996</v>
      </c>
    </row>
    <row r="63" spans="7:25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0.57999999999999996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>
        <v>0.57999999999999996</v>
      </c>
      <c r="W63">
        <v>0</v>
      </c>
      <c r="X63">
        <v>0</v>
      </c>
      <c r="Y63">
        <v>0.57999999999999996</v>
      </c>
    </row>
    <row r="64" spans="7:25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0.1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>
        <v>0.1</v>
      </c>
      <c r="W64">
        <v>0</v>
      </c>
      <c r="X64">
        <v>0</v>
      </c>
      <c r="Y64">
        <v>0.1</v>
      </c>
    </row>
    <row r="65" spans="7:25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>
        <v>0</v>
      </c>
      <c r="W65">
        <v>0</v>
      </c>
      <c r="X65">
        <v>0</v>
      </c>
      <c r="Y65">
        <v>0</v>
      </c>
    </row>
    <row r="66" spans="7:25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>
        <v>0</v>
      </c>
      <c r="W66">
        <v>0</v>
      </c>
      <c r="X66">
        <v>0</v>
      </c>
      <c r="Y66">
        <v>0</v>
      </c>
    </row>
    <row r="67" spans="7:25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>
        <v>0</v>
      </c>
      <c r="W67">
        <v>0</v>
      </c>
      <c r="X67">
        <v>0</v>
      </c>
      <c r="Y67">
        <v>0</v>
      </c>
    </row>
    <row r="68" spans="7:25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>
        <v>0</v>
      </c>
      <c r="W68">
        <v>0</v>
      </c>
      <c r="X68">
        <v>0</v>
      </c>
      <c r="Y68">
        <v>0</v>
      </c>
    </row>
    <row r="69" spans="7:25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>
        <v>0</v>
      </c>
      <c r="W69">
        <v>0</v>
      </c>
      <c r="X69">
        <v>0</v>
      </c>
      <c r="Y69">
        <v>0</v>
      </c>
    </row>
    <row r="70" spans="7:25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>
        <v>0</v>
      </c>
      <c r="W70">
        <v>0</v>
      </c>
      <c r="X70">
        <v>0</v>
      </c>
      <c r="Y70">
        <v>0</v>
      </c>
    </row>
    <row r="71" spans="7:25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>
        <v>0</v>
      </c>
      <c r="W71">
        <v>0</v>
      </c>
      <c r="X71">
        <v>0</v>
      </c>
      <c r="Y71">
        <v>0</v>
      </c>
    </row>
    <row r="72" spans="7:25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>
        <v>0</v>
      </c>
      <c r="W72">
        <v>0</v>
      </c>
      <c r="X72">
        <v>0</v>
      </c>
      <c r="Y72">
        <v>0</v>
      </c>
    </row>
    <row r="73" spans="7:25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>
        <v>0</v>
      </c>
      <c r="W73">
        <v>0</v>
      </c>
      <c r="X73">
        <v>0</v>
      </c>
      <c r="Y73">
        <v>0</v>
      </c>
    </row>
    <row r="74" spans="7:25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>
        <v>0</v>
      </c>
      <c r="W74">
        <v>0</v>
      </c>
      <c r="X74">
        <v>0</v>
      </c>
      <c r="Y74">
        <v>0</v>
      </c>
    </row>
    <row r="75" spans="7:25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0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>
        <v>0</v>
      </c>
      <c r="W75">
        <v>0</v>
      </c>
      <c r="X75">
        <v>0</v>
      </c>
      <c r="Y75">
        <v>0</v>
      </c>
    </row>
    <row r="76" spans="7:25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>
        <v>0</v>
      </c>
      <c r="W76">
        <v>0</v>
      </c>
      <c r="X76">
        <v>0</v>
      </c>
      <c r="Y76">
        <v>0</v>
      </c>
    </row>
    <row r="77" spans="7:25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>
        <v>0</v>
      </c>
      <c r="W77">
        <v>0</v>
      </c>
      <c r="X77">
        <v>0</v>
      </c>
      <c r="Y77">
        <v>0</v>
      </c>
    </row>
    <row r="78" spans="7:25">
      <c r="G78" t="s">
        <v>120</v>
      </c>
      <c r="H78" s="74">
        <v>3.98</v>
      </c>
      <c r="I78" s="47">
        <v>12.36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>
        <v>16.34</v>
      </c>
      <c r="W78">
        <v>3.98</v>
      </c>
      <c r="X78">
        <v>12.36</v>
      </c>
      <c r="Y78">
        <v>0</v>
      </c>
    </row>
    <row r="79" spans="7:25">
      <c r="G79" t="s">
        <v>121</v>
      </c>
      <c r="H79" s="74">
        <v>13.78</v>
      </c>
      <c r="I79" s="47">
        <v>8.24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>
        <v>22.02</v>
      </c>
      <c r="W79">
        <v>13.78</v>
      </c>
      <c r="X79">
        <v>8.24</v>
      </c>
      <c r="Y79">
        <v>0</v>
      </c>
    </row>
    <row r="80" spans="7:25">
      <c r="G80" t="s">
        <v>122</v>
      </c>
      <c r="H80" s="74">
        <v>24.82</v>
      </c>
      <c r="I80" s="47">
        <v>7.14</v>
      </c>
      <c r="J80" s="47">
        <v>0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>
        <v>31.96</v>
      </c>
      <c r="W80">
        <v>24.82</v>
      </c>
      <c r="X80">
        <v>7.14</v>
      </c>
      <c r="Y80">
        <v>0</v>
      </c>
    </row>
    <row r="81" spans="7:25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>
        <v>0</v>
      </c>
      <c r="W81">
        <v>0</v>
      </c>
      <c r="X81">
        <v>0</v>
      </c>
      <c r="Y81">
        <v>0</v>
      </c>
    </row>
    <row r="82" spans="7:25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0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>
        <v>0</v>
      </c>
      <c r="W82">
        <v>0</v>
      </c>
      <c r="X82">
        <v>0</v>
      </c>
      <c r="Y82">
        <v>0</v>
      </c>
    </row>
    <row r="83" spans="7:25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>
        <v>0</v>
      </c>
      <c r="W83">
        <v>0</v>
      </c>
      <c r="X83">
        <v>0</v>
      </c>
      <c r="Y83">
        <v>0</v>
      </c>
    </row>
    <row r="84" spans="7:25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>
        <v>0</v>
      </c>
      <c r="W84">
        <v>0</v>
      </c>
      <c r="X84">
        <v>0</v>
      </c>
      <c r="Y84">
        <v>0</v>
      </c>
    </row>
    <row r="85" spans="7:25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>
        <v>0</v>
      </c>
      <c r="W85">
        <v>0</v>
      </c>
      <c r="X85">
        <v>0</v>
      </c>
      <c r="Y85">
        <v>0</v>
      </c>
    </row>
    <row r="86" spans="7:25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>
        <v>0</v>
      </c>
      <c r="W86">
        <v>0</v>
      </c>
      <c r="X86">
        <v>0</v>
      </c>
      <c r="Y86">
        <v>0</v>
      </c>
    </row>
    <row r="87" spans="7:25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>
        <v>0</v>
      </c>
      <c r="W87">
        <v>0</v>
      </c>
      <c r="X87">
        <v>0</v>
      </c>
      <c r="Y87">
        <v>0</v>
      </c>
    </row>
    <row r="88" spans="7:25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>
        <v>0</v>
      </c>
      <c r="W88">
        <v>0</v>
      </c>
      <c r="X88">
        <v>0</v>
      </c>
      <c r="Y88">
        <v>0</v>
      </c>
    </row>
    <row r="89" spans="7:25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0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>
        <v>0</v>
      </c>
      <c r="W89">
        <v>0</v>
      </c>
      <c r="X89">
        <v>0</v>
      </c>
      <c r="Y89">
        <v>0</v>
      </c>
    </row>
    <row r="90" spans="7:25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0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>
        <v>0</v>
      </c>
      <c r="W90">
        <v>0</v>
      </c>
      <c r="X90">
        <v>0</v>
      </c>
      <c r="Y90">
        <v>0</v>
      </c>
    </row>
    <row r="91" spans="7:25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0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>
        <v>0</v>
      </c>
      <c r="W91">
        <v>0</v>
      </c>
      <c r="X91">
        <v>0</v>
      </c>
      <c r="Y91">
        <v>0</v>
      </c>
    </row>
    <row r="92" spans="7:25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0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>
        <v>0</v>
      </c>
      <c r="W92">
        <v>0</v>
      </c>
      <c r="X92">
        <v>0</v>
      </c>
      <c r="Y92">
        <v>0</v>
      </c>
    </row>
    <row r="93" spans="7:25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0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>
        <v>0</v>
      </c>
      <c r="W93">
        <v>0</v>
      </c>
      <c r="X93">
        <v>0</v>
      </c>
      <c r="Y93">
        <v>0</v>
      </c>
    </row>
    <row r="94" spans="7:25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/>
      <c r="V94" s="75">
        <v>0</v>
      </c>
      <c r="W94">
        <v>0</v>
      </c>
      <c r="X94">
        <v>0</v>
      </c>
      <c r="Y94">
        <v>0</v>
      </c>
    </row>
    <row r="95" spans="7:25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/>
      <c r="V95" s="75">
        <v>0</v>
      </c>
      <c r="W95">
        <v>0</v>
      </c>
      <c r="X95">
        <v>0</v>
      </c>
      <c r="Y95">
        <v>0</v>
      </c>
    </row>
    <row r="96" spans="7:25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/>
      <c r="V96" s="75">
        <v>0</v>
      </c>
      <c r="W96">
        <v>0</v>
      </c>
      <c r="X96">
        <v>0</v>
      </c>
      <c r="Y96">
        <v>0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/>
      <c r="V97" s="75">
        <v>0</v>
      </c>
      <c r="W97">
        <v>0</v>
      </c>
      <c r="X97">
        <v>0</v>
      </c>
      <c r="Y97">
        <v>0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/>
      <c r="V98" s="75">
        <v>0</v>
      </c>
      <c r="W98">
        <v>0</v>
      </c>
      <c r="X98">
        <v>0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1.0645E-2</v>
      </c>
      <c r="I99" s="70">
        <f t="shared" ref="I99:BQ99" si="1">SUM(I3:I98)/4000</f>
        <v>6.9350000000000002E-3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7.4625000000000004E-3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2.5042499999999995E-2</v>
      </c>
      <c r="W99">
        <f t="shared" si="1"/>
        <v>1.0645E-2</v>
      </c>
      <c r="X99">
        <f t="shared" si="1"/>
        <v>6.9350000000000002E-3</v>
      </c>
      <c r="Y99">
        <f t="shared" si="1"/>
        <v>7.4625000000000004E-3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45687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0"/>
      <c r="F1" s="19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45687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520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1"/>
      <c r="F1" s="191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45687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520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N9" sqref="N9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45687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43.923809523809531</v>
      </c>
      <c r="C2" s="198">
        <v>25.4</v>
      </c>
      <c r="D2" s="198">
        <v>30.676190476190474</v>
      </c>
      <c r="E2" s="198">
        <v>0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539</v>
      </c>
    </row>
    <row r="3" spans="1:15">
      <c r="A3" t="s">
        <v>1</v>
      </c>
      <c r="B3" s="198">
        <v>43.923809523809531</v>
      </c>
      <c r="C3" s="198">
        <v>25.4</v>
      </c>
      <c r="D3" s="198">
        <v>30.676190476190474</v>
      </c>
      <c r="E3" s="198">
        <v>0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43.923809523809531</v>
      </c>
      <c r="C4" s="198">
        <v>25.4</v>
      </c>
      <c r="D4" s="198">
        <v>30.676190476190474</v>
      </c>
      <c r="E4" s="198">
        <v>0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43.922651933701658</v>
      </c>
      <c r="C5" s="198">
        <v>25.395948434622472</v>
      </c>
      <c r="D5" s="198">
        <v>30.681399631675877</v>
      </c>
      <c r="E5" s="198">
        <v>0</v>
      </c>
      <c r="F5" s="1">
        <v>0</v>
      </c>
      <c r="G5" s="1">
        <v>0</v>
      </c>
      <c r="H5" s="1">
        <f t="shared" ref="H5:H10" si="1">SUM(B5:G5)</f>
        <v>100</v>
      </c>
      <c r="I5" s="113">
        <v>0</v>
      </c>
      <c r="J5" s="25">
        <v>4</v>
      </c>
      <c r="O5" s="39"/>
    </row>
    <row r="6" spans="1:15">
      <c r="A6" t="s">
        <v>4</v>
      </c>
      <c r="B6" s="198">
        <v>43.922651933701658</v>
      </c>
      <c r="C6" s="198">
        <v>25.395948434622472</v>
      </c>
      <c r="D6" s="198">
        <v>30.681399631675877</v>
      </c>
      <c r="E6" s="198">
        <v>0</v>
      </c>
      <c r="F6" s="1">
        <v>0</v>
      </c>
      <c r="G6" s="1">
        <v>0</v>
      </c>
      <c r="H6" s="1">
        <f t="shared" si="1"/>
        <v>100</v>
      </c>
      <c r="I6" s="113">
        <v>0</v>
      </c>
      <c r="J6" s="25">
        <v>5</v>
      </c>
      <c r="O6" s="39"/>
    </row>
    <row r="7" spans="1:15">
      <c r="A7" t="s">
        <v>5</v>
      </c>
      <c r="B7" s="198">
        <v>43.922651933701658</v>
      </c>
      <c r="C7" s="198">
        <v>25.395948434622472</v>
      </c>
      <c r="D7" s="198">
        <v>30.681399631675877</v>
      </c>
      <c r="E7" s="198">
        <v>0</v>
      </c>
      <c r="F7" s="1">
        <v>0</v>
      </c>
      <c r="G7" s="1">
        <v>0</v>
      </c>
      <c r="H7" s="1">
        <f t="shared" si="1"/>
        <v>100</v>
      </c>
      <c r="I7" s="113">
        <v>0</v>
      </c>
      <c r="J7" s="25">
        <v>6</v>
      </c>
      <c r="O7" s="39"/>
    </row>
    <row r="8" spans="1:15">
      <c r="A8" t="s">
        <v>10</v>
      </c>
      <c r="B8" s="198">
        <v>43.917189905054421</v>
      </c>
      <c r="C8" s="198">
        <v>25.389281795385742</v>
      </c>
      <c r="D8" s="198">
        <v>30.689253135955656</v>
      </c>
      <c r="E8" s="198">
        <v>0</v>
      </c>
      <c r="F8" s="1">
        <v>0</v>
      </c>
      <c r="G8" s="1">
        <v>0</v>
      </c>
      <c r="H8" s="1">
        <f t="shared" si="1"/>
        <v>99.995724836395823</v>
      </c>
      <c r="I8" s="113">
        <v>0</v>
      </c>
      <c r="J8" s="25">
        <v>7</v>
      </c>
    </row>
    <row r="9" spans="1:15">
      <c r="A9" t="s">
        <v>11</v>
      </c>
      <c r="B9" s="198">
        <v>43.917189905054421</v>
      </c>
      <c r="C9" s="198">
        <v>25.389281795385742</v>
      </c>
      <c r="D9" s="198">
        <v>30.689253135955656</v>
      </c>
      <c r="E9" s="198">
        <v>0</v>
      </c>
      <c r="F9" s="1">
        <v>0</v>
      </c>
      <c r="G9" s="1">
        <v>0</v>
      </c>
      <c r="H9" s="1">
        <f t="shared" si="1"/>
        <v>99.995724836395823</v>
      </c>
      <c r="I9" s="113">
        <v>0</v>
      </c>
      <c r="J9" s="25">
        <v>8</v>
      </c>
    </row>
    <row r="10" spans="1:15">
      <c r="A10" t="s">
        <v>12</v>
      </c>
      <c r="B10" s="198">
        <v>43.917189905054421</v>
      </c>
      <c r="C10" s="198">
        <v>25.389281795385742</v>
      </c>
      <c r="D10" s="198">
        <v>30.689253135955656</v>
      </c>
      <c r="E10" s="198">
        <v>0</v>
      </c>
      <c r="F10" s="1">
        <v>0</v>
      </c>
      <c r="G10" s="1">
        <v>0</v>
      </c>
      <c r="H10" s="1">
        <f t="shared" si="1"/>
        <v>99.995724836395823</v>
      </c>
      <c r="I10" s="113">
        <v>0</v>
      </c>
      <c r="J10" s="25">
        <v>9</v>
      </c>
    </row>
    <row r="11" spans="1:15">
      <c r="A11" t="s">
        <v>14</v>
      </c>
      <c r="B11" s="199">
        <v>74.599999999999994</v>
      </c>
      <c r="C11" s="199">
        <v>24.030000000000005</v>
      </c>
      <c r="D11" s="199">
        <v>1.37</v>
      </c>
      <c r="E11" s="199">
        <v>0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1.4430014430014431</v>
      </c>
      <c r="C12" s="198">
        <v>9.9869985569985573</v>
      </c>
      <c r="D12" s="198">
        <v>88.57</v>
      </c>
      <c r="E12" s="198">
        <v>0</v>
      </c>
      <c r="F12" s="1">
        <v>0</v>
      </c>
      <c r="G12" s="1">
        <v>0</v>
      </c>
      <c r="H12">
        <f t="shared" si="0"/>
        <v>100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69.319999999999993</v>
      </c>
      <c r="C13" s="198">
        <v>0</v>
      </c>
      <c r="D13" s="198">
        <v>30.680000000000003</v>
      </c>
      <c r="E13" s="198">
        <v>0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43.920634920634924</v>
      </c>
      <c r="C14" s="198">
        <v>25.396825396825395</v>
      </c>
      <c r="D14" s="198">
        <v>30.682539682539677</v>
      </c>
      <c r="E14" s="198">
        <v>0</v>
      </c>
      <c r="F14" s="1">
        <v>0</v>
      </c>
      <c r="G14" s="1">
        <v>0</v>
      </c>
      <c r="H14">
        <f t="shared" si="0"/>
        <v>100</v>
      </c>
      <c r="I14" s="113">
        <v>0</v>
      </c>
      <c r="J14" s="25">
        <v>13</v>
      </c>
    </row>
    <row r="15" spans="1:15">
      <c r="A15" t="s">
        <v>29</v>
      </c>
      <c r="B15" s="199">
        <v>59.260101584413619</v>
      </c>
      <c r="C15" s="199">
        <v>40.739898415586389</v>
      </c>
      <c r="D15" s="198">
        <v>0</v>
      </c>
      <c r="E15" s="199">
        <v>0</v>
      </c>
      <c r="F15" s="1">
        <v>0</v>
      </c>
      <c r="G15" s="1">
        <v>0</v>
      </c>
      <c r="H15">
        <f t="shared" si="0"/>
        <v>100</v>
      </c>
      <c r="I15" s="113">
        <v>0</v>
      </c>
      <c r="J15" s="25">
        <v>14</v>
      </c>
    </row>
    <row r="16" spans="1:15">
      <c r="A16" t="s">
        <v>33</v>
      </c>
      <c r="B16" s="198">
        <v>19.759999999999998</v>
      </c>
      <c r="C16" s="198">
        <v>49.56</v>
      </c>
      <c r="D16" s="198">
        <v>30.680000000000003</v>
      </c>
      <c r="E16" s="198">
        <v>0</v>
      </c>
      <c r="F16" s="1">
        <v>0</v>
      </c>
      <c r="G16" s="1">
        <v>0</v>
      </c>
      <c r="H16">
        <f t="shared" si="0"/>
        <v>100</v>
      </c>
      <c r="I16" s="113">
        <v>0</v>
      </c>
      <c r="J16" s="25">
        <v>15</v>
      </c>
    </row>
    <row r="17" spans="1:15">
      <c r="A17" t="s">
        <v>38</v>
      </c>
      <c r="B17" s="198">
        <v>43.922942206654994</v>
      </c>
      <c r="C17" s="198">
        <v>25.39404553415061</v>
      </c>
      <c r="D17" s="198">
        <v>30.683012259194399</v>
      </c>
      <c r="E17" s="198">
        <v>0</v>
      </c>
      <c r="F17" s="1">
        <v>0</v>
      </c>
      <c r="G17" s="1">
        <v>0</v>
      </c>
      <c r="H17">
        <f t="shared" si="0"/>
        <v>100</v>
      </c>
      <c r="I17" s="113">
        <v>0</v>
      </c>
      <c r="J17" s="25">
        <v>16</v>
      </c>
    </row>
    <row r="18" spans="1:15">
      <c r="A18" t="s">
        <v>39</v>
      </c>
      <c r="B18" s="198">
        <v>43.919571045576404</v>
      </c>
      <c r="C18" s="198">
        <v>25.400357462019656</v>
      </c>
      <c r="D18" s="198">
        <v>30.680071492403926</v>
      </c>
      <c r="E18" s="198">
        <v>0</v>
      </c>
      <c r="F18" s="1">
        <v>0</v>
      </c>
      <c r="G18" s="1">
        <v>0</v>
      </c>
      <c r="H18">
        <f t="shared" si="0"/>
        <v>99.999999999999986</v>
      </c>
      <c r="I18" s="113">
        <v>0</v>
      </c>
      <c r="J18" s="25">
        <v>17</v>
      </c>
    </row>
    <row r="19" spans="1:15">
      <c r="A19" t="s">
        <v>40</v>
      </c>
      <c r="B19" s="198">
        <v>43.929519671735463</v>
      </c>
      <c r="C19" s="198">
        <v>25.412916795972556</v>
      </c>
      <c r="D19" s="198">
        <v>30.679942070963072</v>
      </c>
      <c r="E19" s="198">
        <v>0</v>
      </c>
      <c r="F19" s="1">
        <v>0</v>
      </c>
      <c r="G19" s="1">
        <v>0</v>
      </c>
      <c r="H19" s="1">
        <f>SUM(B19:G19)</f>
        <v>100.02237853867109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0</v>
      </c>
      <c r="F20" s="1"/>
      <c r="G20" s="1">
        <v>0</v>
      </c>
      <c r="H20">
        <f t="shared" si="0"/>
        <v>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79.031999999999996</v>
      </c>
      <c r="D21" s="198">
        <v>6.1360000000000001</v>
      </c>
      <c r="E21" s="198">
        <v>0</v>
      </c>
      <c r="F21" s="1">
        <v>0</v>
      </c>
      <c r="G21" s="1">
        <v>0</v>
      </c>
      <c r="H21" s="1">
        <f>SUM(B21:G21)</f>
        <v>100</v>
      </c>
      <c r="I21" s="113">
        <v>0</v>
      </c>
      <c r="J21" s="25">
        <v>20</v>
      </c>
      <c r="L21" s="35" t="s">
        <v>540</v>
      </c>
      <c r="M21" s="35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43.915978994748677</v>
      </c>
      <c r="C28" s="198">
        <v>25.4013503375844</v>
      </c>
      <c r="D28" s="198">
        <v>30.682670667666912</v>
      </c>
      <c r="E28" s="198">
        <v>0</v>
      </c>
      <c r="F28" s="1">
        <v>0</v>
      </c>
      <c r="G28" s="1">
        <v>0</v>
      </c>
      <c r="H28">
        <f t="shared" si="0"/>
        <v>99.999999999999986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43.921784199780113</v>
      </c>
      <c r="C29" s="198">
        <v>25.396576095492378</v>
      </c>
      <c r="D29" s="198">
        <v>30.681639704727502</v>
      </c>
      <c r="E29" s="198">
        <v>0</v>
      </c>
      <c r="F29" s="1">
        <v>0</v>
      </c>
      <c r="G29" s="1">
        <v>0</v>
      </c>
      <c r="H29">
        <f t="shared" si="0"/>
        <v>100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43.921271763815298</v>
      </c>
      <c r="C30" s="198">
        <v>25.397426192278576</v>
      </c>
      <c r="D30" s="198">
        <v>30.681302043906133</v>
      </c>
      <c r="E30" s="198">
        <v>0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43.921271763815298</v>
      </c>
      <c r="C31" s="198">
        <v>25.397426192278576</v>
      </c>
      <c r="D31" s="198">
        <v>30.681302043906133</v>
      </c>
      <c r="E31" s="198">
        <v>0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69.320486815415833</v>
      </c>
      <c r="C32" s="198">
        <v>0</v>
      </c>
      <c r="D32" s="198">
        <v>30.679513184584177</v>
      </c>
      <c r="E32" s="198">
        <v>0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69.320000000000007</v>
      </c>
      <c r="C33" s="198">
        <v>0</v>
      </c>
      <c r="D33" s="198">
        <v>30.680000000000003</v>
      </c>
      <c r="E33" s="198">
        <v>0</v>
      </c>
      <c r="F33" s="1">
        <v>0</v>
      </c>
      <c r="G33" s="1">
        <v>0</v>
      </c>
      <c r="H33">
        <f t="shared" si="0"/>
        <v>100.00000000000001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43.919746568109815</v>
      </c>
      <c r="C34" s="198">
        <v>25.400211193241816</v>
      </c>
      <c r="D34" s="198">
        <v>30.680042238648365</v>
      </c>
      <c r="E34" s="198">
        <v>0</v>
      </c>
      <c r="F34" s="1">
        <v>0</v>
      </c>
      <c r="G34" s="1">
        <v>0</v>
      </c>
      <c r="H34">
        <f t="shared" si="0"/>
        <v>100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43.919874312647281</v>
      </c>
      <c r="C35" s="198">
        <v>25.396700706991364</v>
      </c>
      <c r="D35" s="198">
        <v>30.683424980361352</v>
      </c>
      <c r="E35" s="198">
        <v>0</v>
      </c>
      <c r="F35" s="1">
        <v>0</v>
      </c>
      <c r="G35" s="1">
        <v>0</v>
      </c>
      <c r="H35">
        <f t="shared" si="0"/>
        <v>100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43.924349881796701</v>
      </c>
      <c r="C37" s="198">
        <v>25.397951142631996</v>
      </c>
      <c r="D37" s="198">
        <v>30.677698975571317</v>
      </c>
      <c r="E37" s="198">
        <v>0</v>
      </c>
      <c r="F37" s="1">
        <v>0</v>
      </c>
      <c r="G37" s="1">
        <v>0</v>
      </c>
      <c r="H37">
        <f t="shared" si="0"/>
        <v>100.00000000000001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43.915978994748684</v>
      </c>
      <c r="C39" s="198">
        <v>25.4013503375844</v>
      </c>
      <c r="D39" s="198">
        <v>30.682670667666915</v>
      </c>
      <c r="E39" s="198">
        <v>0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99.973863042341875</v>
      </c>
      <c r="E40" s="198">
        <v>0</v>
      </c>
      <c r="F40" s="1">
        <v>0</v>
      </c>
      <c r="G40" s="1">
        <v>0</v>
      </c>
      <c r="H40" s="164">
        <f>SUM(B40:G40)</f>
        <v>99.973863042341875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43.92</v>
      </c>
      <c r="C42" s="198">
        <v>25.400000000000006</v>
      </c>
      <c r="D42" s="198">
        <v>30.680000000000007</v>
      </c>
      <c r="E42" s="198">
        <v>0</v>
      </c>
      <c r="F42" s="1">
        <v>0</v>
      </c>
      <c r="G42" s="1">
        <v>0</v>
      </c>
      <c r="H42" s="25">
        <f t="shared" si="0"/>
        <v>100.00000000000001</v>
      </c>
      <c r="I42" s="113">
        <v>1</v>
      </c>
      <c r="J42" s="25">
        <v>41</v>
      </c>
    </row>
    <row r="43" spans="1:12">
      <c r="A43" t="s">
        <v>37</v>
      </c>
      <c r="B43" s="198">
        <v>69.317460317460316</v>
      </c>
      <c r="C43" s="198">
        <v>0</v>
      </c>
      <c r="D43" s="198">
        <v>30.682539682539677</v>
      </c>
      <c r="E43" s="198">
        <v>0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43.919119833482014</v>
      </c>
      <c r="C45" s="198">
        <v>25.401427297056202</v>
      </c>
      <c r="D45" s="198">
        <v>30.679452869461795</v>
      </c>
      <c r="E45" s="198">
        <v>0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43.923809523809531</v>
      </c>
      <c r="C48" s="198">
        <v>25.4</v>
      </c>
      <c r="D48" s="198">
        <v>30.676190476190474</v>
      </c>
      <c r="E48" s="198">
        <v>0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43.922651933701658</v>
      </c>
      <c r="C49" s="198">
        <v>25.395948434622472</v>
      </c>
      <c r="D49" s="198">
        <v>30.681399631675877</v>
      </c>
      <c r="E49" s="198">
        <v>0</v>
      </c>
      <c r="F49" s="136">
        <v>0</v>
      </c>
      <c r="G49" s="1">
        <v>0</v>
      </c>
      <c r="H49">
        <f t="shared" si="0"/>
        <v>100</v>
      </c>
      <c r="I49" s="113">
        <v>0</v>
      </c>
      <c r="J49" s="25">
        <v>48</v>
      </c>
    </row>
    <row r="50" spans="1:18">
      <c r="A50" s="39" t="s">
        <v>349</v>
      </c>
      <c r="B50" s="198">
        <v>43.922651933701658</v>
      </c>
      <c r="C50" s="198">
        <v>25.395948434622472</v>
      </c>
      <c r="D50" s="198">
        <v>30.681399631675877</v>
      </c>
      <c r="E50" s="198">
        <v>0</v>
      </c>
      <c r="F50" s="136">
        <v>0</v>
      </c>
      <c r="G50" s="1">
        <v>0</v>
      </c>
      <c r="H50" s="1">
        <f>SUM(B50:G50)</f>
        <v>100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0</v>
      </c>
      <c r="F51" s="145">
        <v>0</v>
      </c>
      <c r="G51" s="1">
        <v>0</v>
      </c>
      <c r="H51">
        <f t="shared" si="0"/>
        <v>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0</v>
      </c>
      <c r="F52" s="145">
        <v>0</v>
      </c>
      <c r="G52" s="1">
        <v>0</v>
      </c>
      <c r="H52">
        <f t="shared" si="0"/>
        <v>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0</v>
      </c>
      <c r="F53" s="145">
        <v>0</v>
      </c>
      <c r="G53" s="1">
        <v>0</v>
      </c>
      <c r="H53">
        <f t="shared" si="0"/>
        <v>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0</v>
      </c>
      <c r="F54" s="145">
        <v>0</v>
      </c>
      <c r="G54" s="1">
        <v>0</v>
      </c>
      <c r="H54">
        <f t="shared" si="0"/>
        <v>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0</v>
      </c>
      <c r="F55" s="136">
        <v>0</v>
      </c>
      <c r="G55" s="1">
        <v>0</v>
      </c>
      <c r="H55">
        <f t="shared" si="0"/>
        <v>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0</v>
      </c>
      <c r="F56" s="154">
        <v>0</v>
      </c>
      <c r="G56" s="1">
        <v>0</v>
      </c>
      <c r="H56">
        <f t="shared" si="0"/>
        <v>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0</v>
      </c>
      <c r="F57" s="154">
        <v>0</v>
      </c>
      <c r="G57" s="1">
        <v>0</v>
      </c>
      <c r="H57">
        <f t="shared" ref="H57:H96" si="2">SUM(B57:G57)</f>
        <v>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0</v>
      </c>
      <c r="F58" s="154">
        <v>0</v>
      </c>
      <c r="G58" s="1">
        <v>0</v>
      </c>
      <c r="H58">
        <f t="shared" si="2"/>
        <v>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0</v>
      </c>
      <c r="F60" s="154">
        <v>0</v>
      </c>
      <c r="G60" s="1">
        <v>0</v>
      </c>
      <c r="H60">
        <f t="shared" si="2"/>
        <v>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0</v>
      </c>
      <c r="F61" s="154">
        <v>0</v>
      </c>
      <c r="G61" s="1">
        <v>0</v>
      </c>
      <c r="H61">
        <f t="shared" si="2"/>
        <v>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0</v>
      </c>
      <c r="F62" s="154">
        <v>0</v>
      </c>
      <c r="G62" s="1">
        <v>0</v>
      </c>
      <c r="H62">
        <f t="shared" si="2"/>
        <v>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0</v>
      </c>
      <c r="F63" s="154">
        <v>0</v>
      </c>
      <c r="G63" s="1">
        <v>0</v>
      </c>
      <c r="H63">
        <f t="shared" si="2"/>
        <v>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0</v>
      </c>
      <c r="F64" s="154">
        <v>0</v>
      </c>
      <c r="G64" s="1">
        <v>0</v>
      </c>
      <c r="H64">
        <f t="shared" si="2"/>
        <v>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0</v>
      </c>
      <c r="F65" s="154">
        <v>0</v>
      </c>
      <c r="G65" s="1">
        <v>0</v>
      </c>
      <c r="H65">
        <f t="shared" si="2"/>
        <v>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0</v>
      </c>
      <c r="F66" s="154">
        <v>0</v>
      </c>
      <c r="G66" s="1">
        <v>0</v>
      </c>
      <c r="H66">
        <f t="shared" si="2"/>
        <v>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0</v>
      </c>
      <c r="F67" s="154">
        <v>0</v>
      </c>
      <c r="G67" s="1">
        <v>0</v>
      </c>
      <c r="H67">
        <f t="shared" si="2"/>
        <v>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0</v>
      </c>
      <c r="F68" s="154">
        <v>0</v>
      </c>
      <c r="G68" s="1">
        <v>0</v>
      </c>
      <c r="H68">
        <f t="shared" si="2"/>
        <v>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0</v>
      </c>
      <c r="F69" s="154">
        <v>0</v>
      </c>
      <c r="G69" s="1">
        <v>0</v>
      </c>
      <c r="H69">
        <f t="shared" si="2"/>
        <v>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0</v>
      </c>
      <c r="F70" s="154">
        <v>0</v>
      </c>
      <c r="G70" s="1">
        <v>0</v>
      </c>
      <c r="H70">
        <f t="shared" si="2"/>
        <v>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0</v>
      </c>
      <c r="F71" s="154">
        <v>0</v>
      </c>
      <c r="G71" s="1">
        <v>0</v>
      </c>
      <c r="H71">
        <f t="shared" si="2"/>
        <v>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0</v>
      </c>
      <c r="F72" s="154">
        <v>0</v>
      </c>
      <c r="G72" s="1">
        <v>0</v>
      </c>
      <c r="H72">
        <f t="shared" si="2"/>
        <v>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0</v>
      </c>
      <c r="F73" s="154">
        <v>0</v>
      </c>
      <c r="G73" s="1">
        <v>0</v>
      </c>
      <c r="H73">
        <f t="shared" si="2"/>
        <v>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0</v>
      </c>
      <c r="F74" s="154">
        <v>0</v>
      </c>
      <c r="G74" s="1">
        <v>0</v>
      </c>
      <c r="H74">
        <f t="shared" si="2"/>
        <v>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0</v>
      </c>
      <c r="F75" s="154">
        <v>0</v>
      </c>
      <c r="G75" s="1">
        <v>0</v>
      </c>
      <c r="H75">
        <f t="shared" si="2"/>
        <v>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0</v>
      </c>
      <c r="F76" s="154">
        <v>0</v>
      </c>
      <c r="G76" s="1">
        <v>0</v>
      </c>
      <c r="H76">
        <f t="shared" si="2"/>
        <v>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0</v>
      </c>
      <c r="F77" s="154">
        <v>0</v>
      </c>
      <c r="G77" s="1">
        <v>0</v>
      </c>
      <c r="H77">
        <f t="shared" si="2"/>
        <v>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0</v>
      </c>
      <c r="F78" s="154">
        <v>0</v>
      </c>
      <c r="G78" s="1">
        <v>0</v>
      </c>
      <c r="H78">
        <f t="shared" si="2"/>
        <v>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0</v>
      </c>
      <c r="F79" s="154">
        <v>0</v>
      </c>
      <c r="G79" s="1">
        <v>0</v>
      </c>
      <c r="H79">
        <f t="shared" si="2"/>
        <v>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0</v>
      </c>
      <c r="F80" s="154">
        <v>0</v>
      </c>
      <c r="G80" s="1">
        <v>0</v>
      </c>
      <c r="H80">
        <f t="shared" si="2"/>
        <v>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0</v>
      </c>
      <c r="F81" s="154">
        <v>0</v>
      </c>
      <c r="G81" s="1">
        <v>0</v>
      </c>
      <c r="H81">
        <f t="shared" si="2"/>
        <v>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0</v>
      </c>
      <c r="F82" s="154">
        <v>0</v>
      </c>
      <c r="G82" s="1">
        <v>0</v>
      </c>
      <c r="H82">
        <f t="shared" si="2"/>
        <v>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0</v>
      </c>
      <c r="F83" s="154">
        <v>0</v>
      </c>
      <c r="G83" s="1">
        <v>0</v>
      </c>
      <c r="H83">
        <f t="shared" si="2"/>
        <v>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0</v>
      </c>
      <c r="F84" s="154">
        <v>0</v>
      </c>
      <c r="G84" s="1">
        <v>0</v>
      </c>
      <c r="H84">
        <f t="shared" si="2"/>
        <v>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0</v>
      </c>
      <c r="F85" s="154">
        <v>0</v>
      </c>
      <c r="G85" s="1">
        <v>0</v>
      </c>
      <c r="H85">
        <f t="shared" si="2"/>
        <v>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0</v>
      </c>
      <c r="F86" s="154">
        <v>0</v>
      </c>
      <c r="G86" s="1">
        <v>0</v>
      </c>
      <c r="H86">
        <f t="shared" si="2"/>
        <v>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0</v>
      </c>
      <c r="F87" s="154">
        <v>0</v>
      </c>
      <c r="G87" s="1">
        <v>0</v>
      </c>
      <c r="H87">
        <f t="shared" si="2"/>
        <v>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0</v>
      </c>
      <c r="F88" s="154">
        <v>0</v>
      </c>
      <c r="G88" s="1">
        <v>0</v>
      </c>
      <c r="H88">
        <f t="shared" si="2"/>
        <v>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0</v>
      </c>
      <c r="F89" s="154">
        <v>0</v>
      </c>
      <c r="G89" s="1">
        <v>0</v>
      </c>
      <c r="H89">
        <f t="shared" si="2"/>
        <v>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0</v>
      </c>
      <c r="F90" s="154">
        <v>0</v>
      </c>
      <c r="G90" s="1">
        <v>0</v>
      </c>
      <c r="H90">
        <f t="shared" si="2"/>
        <v>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0</v>
      </c>
      <c r="F91" s="154">
        <v>0</v>
      </c>
      <c r="G91" s="1">
        <v>0</v>
      </c>
      <c r="H91">
        <f t="shared" si="2"/>
        <v>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0</v>
      </c>
      <c r="F92" s="154">
        <v>0</v>
      </c>
      <c r="G92" s="1">
        <v>0</v>
      </c>
      <c r="H92">
        <f t="shared" si="2"/>
        <v>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0</v>
      </c>
      <c r="F93" s="154">
        <v>0</v>
      </c>
      <c r="G93" s="1">
        <v>0</v>
      </c>
      <c r="H93">
        <f t="shared" si="2"/>
        <v>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0</v>
      </c>
      <c r="F94" s="154">
        <v>0</v>
      </c>
      <c r="G94" s="1">
        <v>0</v>
      </c>
      <c r="H94">
        <f t="shared" si="2"/>
        <v>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0</v>
      </c>
      <c r="F95" s="154">
        <v>0</v>
      </c>
      <c r="G95" s="1">
        <v>0</v>
      </c>
      <c r="H95">
        <f t="shared" si="2"/>
        <v>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0</v>
      </c>
      <c r="F96" s="154">
        <v>0</v>
      </c>
      <c r="G96" s="1">
        <v>0</v>
      </c>
      <c r="H96">
        <f t="shared" si="2"/>
        <v>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45687</v>
      </c>
      <c r="B1" s="227"/>
      <c r="C1" s="227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518</v>
      </c>
      <c r="AT1" s="231" t="s">
        <v>519</v>
      </c>
      <c r="AU1" s="231" t="s">
        <v>524</v>
      </c>
      <c r="AV1" s="231" t="s">
        <v>525</v>
      </c>
    </row>
    <row r="2" spans="1:48">
      <c r="A2" s="26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TWEPL!P3</f>
        <v>10.43</v>
      </c>
      <c r="E3">
        <f>GT_NG!P3</f>
        <v>15.792608578365256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513.76760448828952</v>
      </c>
      <c r="P3" s="37">
        <v>57.7</v>
      </c>
      <c r="Q3" s="37">
        <v>21.52</v>
      </c>
      <c r="R3" s="39">
        <v>0</v>
      </c>
      <c r="S3" s="39">
        <v>0</v>
      </c>
      <c r="T3" s="38">
        <f>SUMPRODUCT(LTA!J3:AN3,LTA!J$101:AN$101,LTA!J$103:AN$103)</f>
        <v>48.010000000000005</v>
      </c>
      <c r="U3" s="38">
        <f>SUMPRODUCT(LTA!J3:AN3,LTA!J$102:AN$102,LTA!J$103:AN$103)</f>
        <v>64.72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0</v>
      </c>
      <c r="Z3" s="35">
        <f>IEX!N3</f>
        <v>-147</v>
      </c>
      <c r="AA3" s="76">
        <f>STOA!H3</f>
        <v>235.86999999999998</v>
      </c>
      <c r="AB3" s="76">
        <f>-STOA!N3</f>
        <v>0</v>
      </c>
      <c r="AC3">
        <f>SUMIF(B3:AB3,"&gt;0")*$AC$2-SUMIF(B3:AB3,"&lt;0")*($AC$2/(1-$AC$2))+SUMIF(AI3:AR3,"&gt;0")*$AC$2-SUMIF(AI3:AR3,"&lt;0")*($AC$2/(1-$AC$2))</f>
        <v>9.3599197886137055</v>
      </c>
      <c r="AD3">
        <f>SUM(B3:AB3,AI3:AV3)-AC3</f>
        <v>895.47418291278018</v>
      </c>
      <c r="AE3">
        <f>'IDT-1'!B3</f>
        <v>0</v>
      </c>
      <c r="AF3" s="25"/>
      <c r="AG3">
        <f>SUM(AD3:AF3)</f>
        <v>895.47418291278018</v>
      </c>
      <c r="AI3" s="35">
        <f>PXIL!H3</f>
        <v>0</v>
      </c>
      <c r="AJ3" s="35">
        <f>PXIL!N3</f>
        <v>0</v>
      </c>
      <c r="AK3" s="35">
        <f>RTM_IEX!H3</f>
        <v>0</v>
      </c>
      <c r="AL3" s="35">
        <f>RTM_IEX!N3</f>
        <v>0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10.43</v>
      </c>
      <c r="E4">
        <f>GT_NG!P4</f>
        <v>15.792608578365256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513.76760448828952</v>
      </c>
      <c r="P4" s="37">
        <v>57.7</v>
      </c>
      <c r="Q4" s="37">
        <v>21.52</v>
      </c>
      <c r="R4" s="39">
        <v>0</v>
      </c>
      <c r="S4" s="39">
        <v>0</v>
      </c>
      <c r="T4" s="38">
        <f>SUMPRODUCT(LTA!J4:AN4,LTA!J$101:AN$101,LTA!J$103:AN$103)</f>
        <v>47.67</v>
      </c>
      <c r="U4" s="38">
        <f>SUMPRODUCT(LTA!J4:AN4,LTA!J$102:AN$102,LTA!J$103:AN$103)</f>
        <v>66.22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0</v>
      </c>
      <c r="Z4" s="35">
        <f>IEX!N4</f>
        <v>-186</v>
      </c>
      <c r="AA4" s="76">
        <f>STOA!H4</f>
        <v>236.07</v>
      </c>
      <c r="AB4" s="76">
        <f>-STOA!N4</f>
        <v>0</v>
      </c>
      <c r="AC4">
        <f t="shared" ref="AC4:AC67" si="0">SUMIF(B4:AB4,"&gt;0")*$AC$2-SUMIF(B4:AB4,"&lt;0")*($AC$2/(1-$AC$2))+SUMIF(AI4:AR4,"&gt;0")*$AC$2-SUMIF(AI4:AR4,"&lt;0")*($AC$2/(1-$AC$2))</f>
        <v>9.6771192016352749</v>
      </c>
      <c r="AD4">
        <f t="shared" ref="AD4:AD67" si="1">SUM(B4:AB4,AI4:AV4)-AC4</f>
        <v>857.51698349975857</v>
      </c>
      <c r="AE4">
        <f>'IDT-1'!B4</f>
        <v>0</v>
      </c>
      <c r="AF4" s="25"/>
      <c r="AG4">
        <f t="shared" ref="AG4:AG67" si="2">SUM(AD4:AF4)</f>
        <v>857.51698349975857</v>
      </c>
      <c r="AI4" s="35">
        <f>PXIL!H4</f>
        <v>0</v>
      </c>
      <c r="AJ4" s="35">
        <f>PXIL!N4</f>
        <v>0</v>
      </c>
      <c r="AK4" s="35">
        <f>RTM_IEX!H4</f>
        <v>0</v>
      </c>
      <c r="AL4" s="35">
        <f>RTM_IEX!N4</f>
        <v>0</v>
      </c>
      <c r="AM4" s="35">
        <f>RTM_PXI!H4</f>
        <v>0</v>
      </c>
      <c r="AN4" s="35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10.43</v>
      </c>
      <c r="E5">
        <f>GT_NG!P5</f>
        <v>15.792608578365256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513.76760448828952</v>
      </c>
      <c r="P5" s="37">
        <v>57.7</v>
      </c>
      <c r="Q5" s="37">
        <v>21.52</v>
      </c>
      <c r="R5" s="39">
        <v>0</v>
      </c>
      <c r="S5" s="39">
        <v>0</v>
      </c>
      <c r="T5" s="38">
        <f>SUMPRODUCT(LTA!J5:AN5,LTA!J$101:AN$101,LTA!J$103:AN$103)</f>
        <v>47.67</v>
      </c>
      <c r="U5" s="38">
        <f>SUMPRODUCT(LTA!J5:AN5,LTA!J$102:AN$102,LTA!J$103:AN$103)</f>
        <v>67.23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0</v>
      </c>
      <c r="Z5" s="35">
        <f>IEX!N5</f>
        <v>-219</v>
      </c>
      <c r="AA5" s="76">
        <f>STOA!H5</f>
        <v>236.86999999999998</v>
      </c>
      <c r="AB5" s="76">
        <f>-STOA!N5</f>
        <v>0</v>
      </c>
      <c r="AC5">
        <f t="shared" si="0"/>
        <v>10.013551251222051</v>
      </c>
      <c r="AD5">
        <f t="shared" si="1"/>
        <v>817.99055145017189</v>
      </c>
      <c r="AE5">
        <f>'IDT-1'!B5</f>
        <v>0</v>
      </c>
      <c r="AF5" s="25"/>
      <c r="AG5">
        <f t="shared" si="2"/>
        <v>817.99055145017189</v>
      </c>
      <c r="AI5" s="35">
        <f>PXIL!H5</f>
        <v>0</v>
      </c>
      <c r="AJ5" s="35">
        <f>PXIL!N5</f>
        <v>0</v>
      </c>
      <c r="AK5" s="35">
        <f>RTM_IEX!H5</f>
        <v>0</v>
      </c>
      <c r="AL5" s="35">
        <f>RTM_IEX!N5</f>
        <v>-8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10.43</v>
      </c>
      <c r="E6">
        <f>GT_NG!P6</f>
        <v>15.792608578365256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513.76760448828952</v>
      </c>
      <c r="P6" s="37">
        <v>57.7</v>
      </c>
      <c r="Q6" s="37">
        <v>21.52</v>
      </c>
      <c r="R6" s="39">
        <v>0</v>
      </c>
      <c r="S6" s="39">
        <v>0</v>
      </c>
      <c r="T6" s="38">
        <f>SUMPRODUCT(LTA!J6:AN6,LTA!J$101:AN$101,LTA!J$103:AN$103)</f>
        <v>47.33</v>
      </c>
      <c r="U6" s="38">
        <f>SUMPRODUCT(LTA!J6:AN6,LTA!J$102:AN$102,LTA!J$103:AN$103)</f>
        <v>68.739999999999995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0</v>
      </c>
      <c r="Z6" s="35">
        <f>IEX!N6</f>
        <v>-248</v>
      </c>
      <c r="AA6" s="76">
        <f>STOA!H6</f>
        <v>236.86999999999998</v>
      </c>
      <c r="AB6" s="76">
        <f>-STOA!N6</f>
        <v>0</v>
      </c>
      <c r="AC6">
        <f t="shared" si="0"/>
        <v>10.266378117982784</v>
      </c>
      <c r="AD6">
        <f t="shared" si="1"/>
        <v>787.90772458341121</v>
      </c>
      <c r="AE6">
        <f>'IDT-1'!B6</f>
        <v>0</v>
      </c>
      <c r="AF6" s="25"/>
      <c r="AG6">
        <f t="shared" si="2"/>
        <v>787.90772458341121</v>
      </c>
      <c r="AI6" s="35">
        <f>PXIL!H6</f>
        <v>0</v>
      </c>
      <c r="AJ6" s="35">
        <f>PXIL!N6</f>
        <v>0</v>
      </c>
      <c r="AK6" s="35">
        <f>RTM_IEX!H6</f>
        <v>0</v>
      </c>
      <c r="AL6" s="35">
        <f>RTM_IEX!N6</f>
        <v>-10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10.43</v>
      </c>
      <c r="E7">
        <f>GT_NG!P7</f>
        <v>15.792608578365256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513.76760448828952</v>
      </c>
      <c r="P7" s="37">
        <v>57.7</v>
      </c>
      <c r="Q7" s="37">
        <v>21.52</v>
      </c>
      <c r="R7" s="39">
        <v>0</v>
      </c>
      <c r="S7" s="39">
        <v>0</v>
      </c>
      <c r="T7" s="38">
        <f>SUMPRODUCT(LTA!J7:AN7,LTA!J$101:AN$101,LTA!J$103:AN$103)</f>
        <v>37.340000000000003</v>
      </c>
      <c r="U7" s="38">
        <f>SUMPRODUCT(LTA!J7:AN7,LTA!J$102:AN$102,LTA!J$103:AN$103)</f>
        <v>51.230000000000004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0</v>
      </c>
      <c r="Z7" s="35">
        <f>IEX!N7</f>
        <v>-265</v>
      </c>
      <c r="AA7" s="76">
        <f>STOA!H7</f>
        <v>232.65999999999997</v>
      </c>
      <c r="AB7" s="76">
        <f>-STOA!N7</f>
        <v>0</v>
      </c>
      <c r="AC7">
        <f t="shared" si="0"/>
        <v>10.156593345961015</v>
      </c>
      <c r="AD7">
        <f t="shared" si="1"/>
        <v>759.88750935543294</v>
      </c>
      <c r="AE7">
        <f>'IDT-1'!B7</f>
        <v>0</v>
      </c>
      <c r="AF7" s="25"/>
      <c r="AG7">
        <f t="shared" si="2"/>
        <v>759.88750935543294</v>
      </c>
      <c r="AI7" s="35">
        <f>PXIL!H7</f>
        <v>0</v>
      </c>
      <c r="AJ7" s="35">
        <f>PXIL!N7</f>
        <v>0</v>
      </c>
      <c r="AK7" s="35">
        <f>RTM_IEX!H7</f>
        <v>10.58</v>
      </c>
      <c r="AL7" s="35">
        <f>RTM_IEX!N7</f>
        <v>0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10.43</v>
      </c>
      <c r="E8">
        <f>GT_NG!P8</f>
        <v>15.792608578365256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513.76760448828952</v>
      </c>
      <c r="P8" s="37">
        <v>57.7</v>
      </c>
      <c r="Q8" s="37">
        <v>21.52</v>
      </c>
      <c r="R8" s="39">
        <v>0</v>
      </c>
      <c r="S8" s="39">
        <v>0</v>
      </c>
      <c r="T8" s="38">
        <f>SUMPRODUCT(LTA!J8:AN8,LTA!J$101:AN$101,LTA!J$103:AN$103)</f>
        <v>37</v>
      </c>
      <c r="U8" s="38">
        <f>SUMPRODUCT(LTA!J8:AN8,LTA!J$102:AN$102,LTA!J$103:AN$103)</f>
        <v>51.230000000000004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0</v>
      </c>
      <c r="Z8" s="35">
        <f>IEX!N8</f>
        <v>-274</v>
      </c>
      <c r="AA8" s="76">
        <f>STOA!H8</f>
        <v>232.26</v>
      </c>
      <c r="AB8" s="76">
        <f>-STOA!N8</f>
        <v>0</v>
      </c>
      <c r="AC8">
        <f t="shared" si="0"/>
        <v>10.18621712020008</v>
      </c>
      <c r="AD8">
        <f t="shared" si="1"/>
        <v>733.53788558119379</v>
      </c>
      <c r="AE8">
        <f>'IDT-1'!B8</f>
        <v>0</v>
      </c>
      <c r="AF8" s="25"/>
      <c r="AG8">
        <f t="shared" si="2"/>
        <v>733.53788558119379</v>
      </c>
      <c r="AI8" s="35">
        <f>PXIL!H8</f>
        <v>0</v>
      </c>
      <c r="AJ8" s="35">
        <f>PXIL!N8</f>
        <v>0</v>
      </c>
      <c r="AK8" s="35">
        <f>RTM_IEX!H8</f>
        <v>0</v>
      </c>
      <c r="AL8" s="35">
        <f>RTM_IEX!N8</f>
        <v>-6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10.43</v>
      </c>
      <c r="E9">
        <f>GT_NG!P9</f>
        <v>15.792608578365256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513.76760448828952</v>
      </c>
      <c r="P9" s="37">
        <v>57.7</v>
      </c>
      <c r="Q9" s="37">
        <v>21.52</v>
      </c>
      <c r="R9" s="39">
        <v>0</v>
      </c>
      <c r="S9" s="39">
        <v>0</v>
      </c>
      <c r="T9" s="38">
        <f>SUMPRODUCT(LTA!J9:AN9,LTA!J$101:AN$101,LTA!J$103:AN$103)</f>
        <v>33.33</v>
      </c>
      <c r="U9" s="38">
        <f>SUMPRODUCT(LTA!J9:AN9,LTA!J$102:AN$102,LTA!J$103:AN$103)</f>
        <v>51.230000000000004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0</v>
      </c>
      <c r="Z9" s="35">
        <f>IEX!N9</f>
        <v>-278</v>
      </c>
      <c r="AA9" s="76">
        <f>STOA!H9</f>
        <v>231.45999999999998</v>
      </c>
      <c r="AB9" s="76">
        <f>-STOA!N9</f>
        <v>0</v>
      </c>
      <c r="AC9">
        <f t="shared" si="0"/>
        <v>10.135628483634871</v>
      </c>
      <c r="AD9">
        <f t="shared" si="1"/>
        <v>731.11847421775917</v>
      </c>
      <c r="AE9">
        <f>'IDT-1'!B9</f>
        <v>0</v>
      </c>
      <c r="AF9" s="25"/>
      <c r="AG9">
        <f t="shared" si="2"/>
        <v>731.11847421775917</v>
      </c>
      <c r="AI9" s="35">
        <f>PXIL!H9</f>
        <v>0</v>
      </c>
      <c r="AJ9" s="35">
        <f>PXIL!N9</f>
        <v>0</v>
      </c>
      <c r="AK9" s="35">
        <f>RTM_IEX!H9</f>
        <v>0</v>
      </c>
      <c r="AL9" s="35">
        <f>RTM_IEX!N9</f>
        <v>0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10.43</v>
      </c>
      <c r="E10">
        <f>GT_NG!P10</f>
        <v>15.792608578365256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513.76760448828952</v>
      </c>
      <c r="P10" s="37">
        <v>57.7</v>
      </c>
      <c r="Q10" s="37">
        <v>21.52</v>
      </c>
      <c r="R10" s="39">
        <v>0</v>
      </c>
      <c r="S10" s="39">
        <v>0</v>
      </c>
      <c r="T10" s="38">
        <f>SUMPRODUCT(LTA!J10:AN10,LTA!J$101:AN$101,LTA!J$103:AN$103)</f>
        <v>33.33</v>
      </c>
      <c r="U10" s="38">
        <f>SUMPRODUCT(LTA!J10:AN10,LTA!J$102:AN$102,LTA!J$103:AN$103)</f>
        <v>51.230000000000004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0</v>
      </c>
      <c r="Z10" s="35">
        <f>IEX!N10</f>
        <v>-280</v>
      </c>
      <c r="AA10" s="76">
        <f>STOA!H10</f>
        <v>231.05999999999997</v>
      </c>
      <c r="AB10" s="76">
        <f>-STOA!N10</f>
        <v>0</v>
      </c>
      <c r="AC10">
        <f t="shared" si="0"/>
        <v>10.218982984743519</v>
      </c>
      <c r="AD10">
        <f t="shared" si="1"/>
        <v>719.63511971665037</v>
      </c>
      <c r="AE10">
        <f>'IDT-1'!B10</f>
        <v>0</v>
      </c>
      <c r="AF10" s="25"/>
      <c r="AG10">
        <f t="shared" si="2"/>
        <v>719.63511971665037</v>
      </c>
      <c r="AI10" s="35">
        <f>PXIL!H10</f>
        <v>0</v>
      </c>
      <c r="AJ10" s="35">
        <f>PXIL!N10</f>
        <v>0</v>
      </c>
      <c r="AK10" s="35">
        <f>RTM_IEX!H10</f>
        <v>0</v>
      </c>
      <c r="AL10" s="35">
        <f>RTM_IEX!N10</f>
        <v>-9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10.43</v>
      </c>
      <c r="E11">
        <f>GT_NG!P11</f>
        <v>15.792608578365256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511.33515292611651</v>
      </c>
      <c r="P11" s="37">
        <v>57.7</v>
      </c>
      <c r="Q11" s="37">
        <v>21.52</v>
      </c>
      <c r="R11" s="39">
        <v>0</v>
      </c>
      <c r="S11" s="39">
        <v>0</v>
      </c>
      <c r="T11" s="38">
        <f>SUMPRODUCT(LTA!J11:AN11,LTA!J$101:AN$101,LTA!J$103:AN$103)</f>
        <v>23.33</v>
      </c>
      <c r="U11" s="38">
        <f>SUMPRODUCT(LTA!J11:AN11,LTA!J$102:AN$102,LTA!J$103:AN$103)</f>
        <v>47.730000000000004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0</v>
      </c>
      <c r="Z11" s="35">
        <f>IEX!N11</f>
        <v>-281</v>
      </c>
      <c r="AA11" s="76">
        <f>STOA!H11</f>
        <v>231.05999999999997</v>
      </c>
      <c r="AB11" s="76">
        <f>-STOA!N11</f>
        <v>0</v>
      </c>
      <c r="AC11">
        <f t="shared" si="0"/>
        <v>10.141877772254196</v>
      </c>
      <c r="AD11">
        <f t="shared" si="1"/>
        <v>697.77977336696665</v>
      </c>
      <c r="AE11">
        <f>'IDT-1'!B11</f>
        <v>0</v>
      </c>
      <c r="AF11" s="25"/>
      <c r="AG11">
        <f t="shared" si="2"/>
        <v>697.77977336696665</v>
      </c>
      <c r="AI11" s="35">
        <f>PXIL!H11</f>
        <v>0</v>
      </c>
      <c r="AJ11" s="35">
        <f>PXIL!N11</f>
        <v>0</v>
      </c>
      <c r="AK11" s="35">
        <f>RTM_IEX!H11</f>
        <v>0</v>
      </c>
      <c r="AL11" s="35">
        <f>RTM_IEX!N11</f>
        <v>-14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10.43</v>
      </c>
      <c r="E12">
        <f>GT_NG!P12</f>
        <v>15.792608578365256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511.33515292611651</v>
      </c>
      <c r="P12" s="37">
        <v>57.7</v>
      </c>
      <c r="Q12" s="37">
        <v>21.52</v>
      </c>
      <c r="R12" s="39">
        <v>0</v>
      </c>
      <c r="S12" s="39">
        <v>0</v>
      </c>
      <c r="T12" s="38">
        <f>SUMPRODUCT(LTA!J12:AN12,LTA!J$101:AN$101,LTA!J$103:AN$103)</f>
        <v>23.33</v>
      </c>
      <c r="U12" s="38">
        <f>SUMPRODUCT(LTA!J12:AN12,LTA!J$102:AN$102,LTA!J$103:AN$103)</f>
        <v>47.730000000000004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0</v>
      </c>
      <c r="Z12" s="35">
        <f>IEX!N12</f>
        <v>-281</v>
      </c>
      <c r="AA12" s="76">
        <f>STOA!H12</f>
        <v>230.85999999999999</v>
      </c>
      <c r="AB12" s="76">
        <f>-STOA!N12</f>
        <v>0</v>
      </c>
      <c r="AC12">
        <f t="shared" si="0"/>
        <v>10.226792273362843</v>
      </c>
      <c r="AD12">
        <f t="shared" si="1"/>
        <v>686.49485886585808</v>
      </c>
      <c r="AE12">
        <f>'IDT-1'!B12</f>
        <v>0</v>
      </c>
      <c r="AF12" s="25"/>
      <c r="AG12">
        <f t="shared" si="2"/>
        <v>686.49485886585808</v>
      </c>
      <c r="AI12" s="35">
        <f>PXIL!H12</f>
        <v>0</v>
      </c>
      <c r="AJ12" s="35">
        <f>PXIL!N12</f>
        <v>0</v>
      </c>
      <c r="AK12" s="35">
        <f>RTM_IEX!H12</f>
        <v>0</v>
      </c>
      <c r="AL12" s="35">
        <f>RTM_IEX!N12</f>
        <v>-25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10.43</v>
      </c>
      <c r="E13">
        <f>GT_NG!P13</f>
        <v>15.792608578365256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511.33515292611651</v>
      </c>
      <c r="P13" s="37">
        <v>57.7</v>
      </c>
      <c r="Q13" s="37">
        <v>21.52</v>
      </c>
      <c r="R13" s="39">
        <v>0</v>
      </c>
      <c r="S13" s="39">
        <v>0</v>
      </c>
      <c r="T13" s="38">
        <f>SUMPRODUCT(LTA!J13:AN13,LTA!J$101:AN$101,LTA!J$103:AN$103)</f>
        <v>23.33</v>
      </c>
      <c r="U13" s="38">
        <f>SUMPRODUCT(LTA!J13:AN13,LTA!J$102:AN$102,LTA!J$103:AN$103)</f>
        <v>47.730000000000004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0</v>
      </c>
      <c r="Z13" s="35">
        <f>IEX!N13</f>
        <v>-283</v>
      </c>
      <c r="AA13" s="76">
        <f>STOA!H13</f>
        <v>231.05999999999997</v>
      </c>
      <c r="AB13" s="76">
        <f>-STOA!N13</f>
        <v>0</v>
      </c>
      <c r="AC13">
        <f t="shared" si="0"/>
        <v>10.236213591645447</v>
      </c>
      <c r="AD13">
        <f t="shared" si="1"/>
        <v>685.68543754757548</v>
      </c>
      <c r="AE13">
        <f>'IDT-1'!B13</f>
        <v>0</v>
      </c>
      <c r="AF13" s="25"/>
      <c r="AG13">
        <f t="shared" si="2"/>
        <v>685.68543754757548</v>
      </c>
      <c r="AI13" s="35">
        <f>PXIL!H13</f>
        <v>0</v>
      </c>
      <c r="AJ13" s="35">
        <f>PXIL!N13</f>
        <v>0</v>
      </c>
      <c r="AK13" s="35">
        <f>RTM_IEX!H13</f>
        <v>0</v>
      </c>
      <c r="AL13" s="35">
        <f>RTM_IEX!N13</f>
        <v>-24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10.43</v>
      </c>
      <c r="E14">
        <f>GT_NG!P14</f>
        <v>15.792608578365256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511.33515292611651</v>
      </c>
      <c r="P14" s="37">
        <v>57.7</v>
      </c>
      <c r="Q14" s="37">
        <v>21.52</v>
      </c>
      <c r="R14" s="39">
        <v>0</v>
      </c>
      <c r="S14" s="39">
        <v>0</v>
      </c>
      <c r="T14" s="38">
        <f>SUMPRODUCT(LTA!J14:AN14,LTA!J$101:AN$101,LTA!J$103:AN$103)</f>
        <v>23.33</v>
      </c>
      <c r="U14" s="38">
        <f>SUMPRODUCT(LTA!J14:AN14,LTA!J$102:AN$102,LTA!J$103:AN$103)</f>
        <v>47.730000000000004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0</v>
      </c>
      <c r="Z14" s="35">
        <f>IEX!N14</f>
        <v>-283</v>
      </c>
      <c r="AA14" s="76">
        <f>STOA!H14</f>
        <v>230.85999999999999</v>
      </c>
      <c r="AB14" s="76">
        <f>-STOA!N14</f>
        <v>0</v>
      </c>
      <c r="AC14">
        <f t="shared" si="0"/>
        <v>10.266098864775865</v>
      </c>
      <c r="AD14">
        <f t="shared" si="1"/>
        <v>681.45555227444515</v>
      </c>
      <c r="AE14">
        <f>'IDT-1'!B14</f>
        <v>0</v>
      </c>
      <c r="AF14" s="25"/>
      <c r="AG14">
        <f t="shared" si="2"/>
        <v>681.45555227444515</v>
      </c>
      <c r="AI14" s="35">
        <f>PXIL!H14</f>
        <v>0</v>
      </c>
      <c r="AJ14" s="35">
        <f>PXIL!N14</f>
        <v>0</v>
      </c>
      <c r="AK14" s="35">
        <f>RTM_IEX!H14</f>
        <v>0</v>
      </c>
      <c r="AL14" s="35">
        <f>RTM_IEX!N14</f>
        <v>-28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10.43</v>
      </c>
      <c r="E15">
        <f>GT_NG!P15</f>
        <v>15.792608578365256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511.33515292611651</v>
      </c>
      <c r="P15" s="37">
        <v>57.7</v>
      </c>
      <c r="Q15" s="37">
        <v>26.114391925988222</v>
      </c>
      <c r="R15" s="39">
        <v>0</v>
      </c>
      <c r="S15" s="39">
        <v>0</v>
      </c>
      <c r="T15" s="38">
        <f>SUMPRODUCT(LTA!J15:AN15,LTA!J$101:AN$101,LTA!J$103:AN$103)</f>
        <v>23.33</v>
      </c>
      <c r="U15" s="38">
        <f>SUMPRODUCT(LTA!J15:AN15,LTA!J$102:AN$102,LTA!J$103:AN$103)</f>
        <v>47.730000000000004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0</v>
      </c>
      <c r="Z15" s="35">
        <f>IEX!N15</f>
        <v>-286</v>
      </c>
      <c r="AA15" s="76">
        <f>STOA!H15</f>
        <v>230.85999999999999</v>
      </c>
      <c r="AB15" s="76">
        <f>-STOA!N15</f>
        <v>0</v>
      </c>
      <c r="AC15">
        <f t="shared" si="0"/>
        <v>10.215460620689926</v>
      </c>
      <c r="AD15">
        <f t="shared" si="1"/>
        <v>697.10058244451932</v>
      </c>
      <c r="AE15">
        <f>'IDT-1'!B15</f>
        <v>0</v>
      </c>
      <c r="AF15" s="25"/>
      <c r="AG15">
        <f t="shared" si="2"/>
        <v>697.10058244451932</v>
      </c>
      <c r="AI15" s="35">
        <f>PXIL!H15</f>
        <v>0</v>
      </c>
      <c r="AJ15" s="35">
        <f>PXIL!N15</f>
        <v>0</v>
      </c>
      <c r="AK15" s="35">
        <f>RTM_IEX!H15</f>
        <v>0</v>
      </c>
      <c r="AL15" s="35">
        <f>RTM_IEX!N15</f>
        <v>-14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10.43</v>
      </c>
      <c r="E16">
        <f>GT_NG!P16</f>
        <v>15.792608578365256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511.33515292611651</v>
      </c>
      <c r="P16" s="37">
        <v>57.7</v>
      </c>
      <c r="Q16" s="37">
        <v>26.114391925988222</v>
      </c>
      <c r="R16" s="39">
        <v>0</v>
      </c>
      <c r="S16" s="39">
        <v>0</v>
      </c>
      <c r="T16" s="38">
        <f>SUMPRODUCT(LTA!J16:AN16,LTA!J$101:AN$101,LTA!J$103:AN$103)</f>
        <v>23.33</v>
      </c>
      <c r="U16" s="38">
        <f>SUMPRODUCT(LTA!J16:AN16,LTA!J$102:AN$102,LTA!J$103:AN$103)</f>
        <v>47.730000000000004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0</v>
      </c>
      <c r="Z16" s="35">
        <f>IEX!N16</f>
        <v>-283</v>
      </c>
      <c r="AA16" s="76">
        <f>STOA!H16</f>
        <v>230.65999999999997</v>
      </c>
      <c r="AB16" s="76">
        <f>-STOA!N16</f>
        <v>0</v>
      </c>
      <c r="AC16">
        <f t="shared" si="0"/>
        <v>10.206039302407321</v>
      </c>
      <c r="AD16">
        <f t="shared" si="1"/>
        <v>697.91000376280181</v>
      </c>
      <c r="AE16">
        <f>'IDT-1'!B16</f>
        <v>0</v>
      </c>
      <c r="AF16" s="25"/>
      <c r="AG16">
        <f t="shared" si="2"/>
        <v>697.91000376280181</v>
      </c>
      <c r="AI16" s="35">
        <f>PXIL!H16</f>
        <v>0</v>
      </c>
      <c r="AJ16" s="35">
        <f>PXIL!N16</f>
        <v>0</v>
      </c>
      <c r="AK16" s="35">
        <f>RTM_IEX!H16</f>
        <v>0</v>
      </c>
      <c r="AL16" s="35">
        <f>RTM_IEX!N16</f>
        <v>-16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9.8041999999999998</v>
      </c>
      <c r="E17">
        <f>GT_NG!P17</f>
        <v>15.792608578365256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511.33515292611651</v>
      </c>
      <c r="P17" s="37">
        <v>57.7</v>
      </c>
      <c r="Q17" s="37">
        <v>26.114391925988222</v>
      </c>
      <c r="R17" s="39">
        <v>0</v>
      </c>
      <c r="S17" s="39">
        <v>0</v>
      </c>
      <c r="T17" s="38">
        <f>SUMPRODUCT(LTA!J17:AN17,LTA!J$101:AN$101,LTA!J$103:AN$103)</f>
        <v>23.33</v>
      </c>
      <c r="U17" s="38">
        <f>SUMPRODUCT(LTA!J17:AN17,LTA!J$102:AN$102,LTA!J$103:AN$103)</f>
        <v>47.730000000000004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0</v>
      </c>
      <c r="Z17" s="35">
        <f>IEX!N17</f>
        <v>-281</v>
      </c>
      <c r="AA17" s="76">
        <f>STOA!H17</f>
        <v>230.45999999999998</v>
      </c>
      <c r="AB17" s="76">
        <f>-STOA!N17</f>
        <v>0</v>
      </c>
      <c r="AC17">
        <f t="shared" si="0"/>
        <v>10.231043335537739</v>
      </c>
      <c r="AD17">
        <f t="shared" si="1"/>
        <v>693.05919972967138</v>
      </c>
      <c r="AE17">
        <f>'IDT-1'!B17</f>
        <v>0</v>
      </c>
      <c r="AF17" s="25"/>
      <c r="AG17">
        <f t="shared" si="2"/>
        <v>693.05919972967138</v>
      </c>
      <c r="AI17" s="35">
        <f>PXIL!H17</f>
        <v>0</v>
      </c>
      <c r="AJ17" s="35">
        <f>PXIL!N17</f>
        <v>0</v>
      </c>
      <c r="AK17" s="35">
        <f>RTM_IEX!H17</f>
        <v>0</v>
      </c>
      <c r="AL17" s="35">
        <f>RTM_IEX!N17</f>
        <v>-22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9.8041999999999998</v>
      </c>
      <c r="E18">
        <f>GT_NG!P18</f>
        <v>15.792608578365256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511.33515292611651</v>
      </c>
      <c r="P18" s="37">
        <v>57.7</v>
      </c>
      <c r="Q18" s="37">
        <v>26.114391925988222</v>
      </c>
      <c r="R18" s="39">
        <v>0</v>
      </c>
      <c r="S18" s="39">
        <v>0</v>
      </c>
      <c r="T18" s="38">
        <f>SUMPRODUCT(LTA!J18:AN18,LTA!J$101:AN$101,LTA!J$103:AN$103)</f>
        <v>23.33</v>
      </c>
      <c r="U18" s="38">
        <f>SUMPRODUCT(LTA!J18:AN18,LTA!J$102:AN$102,LTA!J$103:AN$103)</f>
        <v>47.730000000000004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0</v>
      </c>
      <c r="Z18" s="35">
        <f>IEX!N18</f>
        <v>-279</v>
      </c>
      <c r="AA18" s="76">
        <f>STOA!H18</f>
        <v>230.45999999999998</v>
      </c>
      <c r="AB18" s="76">
        <f>-STOA!N18</f>
        <v>0</v>
      </c>
      <c r="AC18">
        <f t="shared" si="0"/>
        <v>10.191736744124716</v>
      </c>
      <c r="AD18">
        <f t="shared" si="1"/>
        <v>698.09850632108441</v>
      </c>
      <c r="AE18">
        <f>'IDT-1'!B18</f>
        <v>0</v>
      </c>
      <c r="AF18" s="25"/>
      <c r="AG18">
        <f t="shared" si="2"/>
        <v>698.09850632108441</v>
      </c>
      <c r="AI18" s="35">
        <f>PXIL!H18</f>
        <v>0</v>
      </c>
      <c r="AJ18" s="35">
        <f>PXIL!N18</f>
        <v>0</v>
      </c>
      <c r="AK18" s="35">
        <f>RTM_IEX!H18</f>
        <v>0</v>
      </c>
      <c r="AL18" s="35">
        <f>RTM_IEX!N18</f>
        <v>-19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9.8041999999999998</v>
      </c>
      <c r="E19">
        <f>GT_NG!P19</f>
        <v>15.792608578365256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511.11994492611649</v>
      </c>
      <c r="P19" s="37">
        <v>57.7</v>
      </c>
      <c r="Q19" s="37">
        <v>26.114391925988222</v>
      </c>
      <c r="R19" s="39">
        <v>0</v>
      </c>
      <c r="S19" s="39">
        <v>0</v>
      </c>
      <c r="T19" s="38">
        <f>SUMPRODUCT(LTA!J19:AN19,LTA!J$101:AN$101,LTA!J$103:AN$103)</f>
        <v>23.33</v>
      </c>
      <c r="U19" s="38">
        <f>SUMPRODUCT(LTA!J19:AN19,LTA!J$102:AN$102,LTA!J$103:AN$103)</f>
        <v>47.730000000000004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0</v>
      </c>
      <c r="Z19" s="35">
        <f>IEX!N19</f>
        <v>-259</v>
      </c>
      <c r="AA19" s="76">
        <f>STOA!H19</f>
        <v>230.45999999999998</v>
      </c>
      <c r="AB19" s="76">
        <f>-STOA!N19</f>
        <v>0</v>
      </c>
      <c r="AC19">
        <f t="shared" si="0"/>
        <v>10.017109119507424</v>
      </c>
      <c r="AD19">
        <f t="shared" si="1"/>
        <v>720.05792594570187</v>
      </c>
      <c r="AE19">
        <f>'IDT-1'!B19</f>
        <v>0</v>
      </c>
      <c r="AF19" s="25"/>
      <c r="AG19">
        <f t="shared" si="2"/>
        <v>720.05792594570187</v>
      </c>
      <c r="AI19" s="35">
        <f>PXIL!H19</f>
        <v>0</v>
      </c>
      <c r="AJ19" s="35">
        <f>PXIL!N19</f>
        <v>0</v>
      </c>
      <c r="AK19" s="35">
        <f>RTM_IEX!H19</f>
        <v>0</v>
      </c>
      <c r="AL19" s="35">
        <f>RTM_IEX!N19</f>
        <v>-17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9.8041999999999998</v>
      </c>
      <c r="E20">
        <f>GT_NG!P20</f>
        <v>15.792608578365256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511.11994492611649</v>
      </c>
      <c r="P20" s="37">
        <v>57.7</v>
      </c>
      <c r="Q20" s="37">
        <v>26.114391925988222</v>
      </c>
      <c r="R20" s="39">
        <v>0</v>
      </c>
      <c r="S20" s="39">
        <v>0</v>
      </c>
      <c r="T20" s="38">
        <f>SUMPRODUCT(LTA!J20:AN20,LTA!J$101:AN$101,LTA!J$103:AN$103)</f>
        <v>23.33</v>
      </c>
      <c r="U20" s="38">
        <f>SUMPRODUCT(LTA!J20:AN20,LTA!J$102:AN$102,LTA!J$103:AN$103)</f>
        <v>47.730000000000004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0</v>
      </c>
      <c r="Z20" s="35">
        <f>IEX!N20</f>
        <v>-233</v>
      </c>
      <c r="AA20" s="76">
        <f>STOA!H20</f>
        <v>230.45999999999998</v>
      </c>
      <c r="AB20" s="76">
        <f>-STOA!N20</f>
        <v>0</v>
      </c>
      <c r="AC20">
        <f t="shared" si="0"/>
        <v>9.8520214355727322</v>
      </c>
      <c r="AD20">
        <f t="shared" si="1"/>
        <v>741.22301362963651</v>
      </c>
      <c r="AE20">
        <f>'IDT-1'!B20</f>
        <v>0</v>
      </c>
      <c r="AF20" s="25"/>
      <c r="AG20">
        <f t="shared" si="2"/>
        <v>741.22301362963651</v>
      </c>
      <c r="AI20" s="35">
        <f>PXIL!H20</f>
        <v>0</v>
      </c>
      <c r="AJ20" s="35">
        <f>PXIL!N20</f>
        <v>0</v>
      </c>
      <c r="AK20" s="35">
        <f>RTM_IEX!H20</f>
        <v>0</v>
      </c>
      <c r="AL20" s="35">
        <f>RTM_IEX!N20</f>
        <v>-22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9.8041999999999998</v>
      </c>
      <c r="E21">
        <f>GT_NG!P21</f>
        <v>15.792608578365256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510.92657925890882</v>
      </c>
      <c r="P21" s="37">
        <v>57.694254704769492</v>
      </c>
      <c r="Q21" s="37">
        <v>26.114391925988222</v>
      </c>
      <c r="R21" s="39">
        <v>0</v>
      </c>
      <c r="S21" s="39">
        <v>0</v>
      </c>
      <c r="T21" s="38">
        <f>SUMPRODUCT(LTA!J21:AN21,LTA!J$101:AN$101,LTA!J$103:AN$103)</f>
        <v>23.33</v>
      </c>
      <c r="U21" s="38">
        <f>SUMPRODUCT(LTA!J21:AN21,LTA!J$102:AN$102,LTA!J$103:AN$103)</f>
        <v>47.730000000000004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0</v>
      </c>
      <c r="Z21" s="35">
        <f>IEX!N21</f>
        <v>-197</v>
      </c>
      <c r="AA21" s="76">
        <f>STOA!H21</f>
        <v>230.45999999999998</v>
      </c>
      <c r="AB21" s="76">
        <f>-STOA!N21</f>
        <v>0</v>
      </c>
      <c r="AC21">
        <f t="shared" si="0"/>
        <v>9.5910448667397716</v>
      </c>
      <c r="AD21">
        <f t="shared" si="1"/>
        <v>774.2848792360312</v>
      </c>
      <c r="AE21">
        <f>'IDT-1'!B21</f>
        <v>0</v>
      </c>
      <c r="AF21" s="25"/>
      <c r="AG21">
        <f t="shared" si="2"/>
        <v>774.2848792360312</v>
      </c>
      <c r="AI21" s="35">
        <f>PXIL!H21</f>
        <v>0</v>
      </c>
      <c r="AJ21" s="35">
        <f>PXIL!N21</f>
        <v>0</v>
      </c>
      <c r="AK21" s="35">
        <f>RTM_IEX!H21</f>
        <v>0</v>
      </c>
      <c r="AL21" s="35">
        <f>RTM_IEX!N21</f>
        <v>-25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9.8041999999999998</v>
      </c>
      <c r="E22">
        <f>GT_NG!P22</f>
        <v>15.792608578365256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521.25488084621043</v>
      </c>
      <c r="P22" s="37">
        <v>57.694254704769492</v>
      </c>
      <c r="Q22" s="37">
        <v>26.114391925988222</v>
      </c>
      <c r="R22" s="39">
        <v>0</v>
      </c>
      <c r="S22" s="39">
        <v>0</v>
      </c>
      <c r="T22" s="38">
        <f>SUMPRODUCT(LTA!J22:AN22,LTA!J$101:AN$101,LTA!J$103:AN$103)</f>
        <v>23.33</v>
      </c>
      <c r="U22" s="38">
        <f>SUMPRODUCT(LTA!J22:AN22,LTA!J$102:AN$102,LTA!J$103:AN$103)</f>
        <v>47.730000000000004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0</v>
      </c>
      <c r="Z22" s="35">
        <f>IEX!N22</f>
        <v>-167</v>
      </c>
      <c r="AA22" s="76">
        <f>STOA!H22</f>
        <v>230.45999999999998</v>
      </c>
      <c r="AB22" s="76">
        <f>-STOA!N22</f>
        <v>0</v>
      </c>
      <c r="AC22">
        <f t="shared" si="0"/>
        <v>9.4357660706425932</v>
      </c>
      <c r="AD22">
        <f t="shared" si="1"/>
        <v>814.7684596194299</v>
      </c>
      <c r="AE22">
        <f>'IDT-1'!B22</f>
        <v>0</v>
      </c>
      <c r="AF22" s="25"/>
      <c r="AG22">
        <f t="shared" si="2"/>
        <v>814.7684596194299</v>
      </c>
      <c r="AI22" s="35">
        <f>PXIL!H22</f>
        <v>0</v>
      </c>
      <c r="AJ22" s="35">
        <f>PXIL!N22</f>
        <v>0</v>
      </c>
      <c r="AK22" s="35">
        <f>RTM_IEX!H22</f>
        <v>0</v>
      </c>
      <c r="AL22" s="35">
        <f>RTM_IEX!N22</f>
        <v>-25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9.8041999999999998</v>
      </c>
      <c r="E23">
        <f>GT_NG!P23</f>
        <v>15.792608578365256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521.25488084621043</v>
      </c>
      <c r="P23" s="37">
        <v>57.694254704769492</v>
      </c>
      <c r="Q23" s="37">
        <v>26.114391925988222</v>
      </c>
      <c r="R23" s="39">
        <v>0</v>
      </c>
      <c r="S23" s="39">
        <v>0</v>
      </c>
      <c r="T23" s="38">
        <f>SUMPRODUCT(LTA!J23:AN23,LTA!J$101:AN$101,LTA!J$103:AN$103)</f>
        <v>25.33</v>
      </c>
      <c r="U23" s="38">
        <f>SUMPRODUCT(LTA!J23:AN23,LTA!J$102:AN$102,LTA!J$103:AN$103)</f>
        <v>47.22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0</v>
      </c>
      <c r="Z23" s="35">
        <f>IEX!N23</f>
        <v>-89</v>
      </c>
      <c r="AA23" s="76">
        <f>STOA!H23</f>
        <v>230.51</v>
      </c>
      <c r="AB23" s="76">
        <f>-STOA!N23</f>
        <v>0</v>
      </c>
      <c r="AC23">
        <f t="shared" si="0"/>
        <v>8.8974857908602925</v>
      </c>
      <c r="AD23">
        <f t="shared" si="1"/>
        <v>886.84673989921225</v>
      </c>
      <c r="AE23">
        <f>'IDT-1'!B23</f>
        <v>0</v>
      </c>
      <c r="AF23" s="25"/>
      <c r="AG23">
        <f t="shared" si="2"/>
        <v>886.84673989921225</v>
      </c>
      <c r="AI23" s="35">
        <f>PXIL!H23</f>
        <v>0</v>
      </c>
      <c r="AJ23" s="35">
        <f>PXIL!N23</f>
        <v>0</v>
      </c>
      <c r="AK23" s="35">
        <f>RTM_IEX!H23</f>
        <v>0</v>
      </c>
      <c r="AL23" s="35">
        <f>RTM_IEX!N23</f>
        <v>-33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9.8041999999999998</v>
      </c>
      <c r="E24">
        <f>GT_NG!P24</f>
        <v>15.792608578365256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531.58318243351198</v>
      </c>
      <c r="P24" s="37">
        <v>57.694254704769492</v>
      </c>
      <c r="Q24" s="37">
        <v>26.114391925988222</v>
      </c>
      <c r="R24" s="39">
        <v>0</v>
      </c>
      <c r="S24" s="39">
        <v>0</v>
      </c>
      <c r="T24" s="38">
        <f>SUMPRODUCT(LTA!J24:AN24,LTA!J$101:AN$101,LTA!J$103:AN$103)</f>
        <v>25.33</v>
      </c>
      <c r="U24" s="38">
        <f>SUMPRODUCT(LTA!J24:AN24,LTA!J$102:AN$102,LTA!J$103:AN$103)</f>
        <v>47.22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0</v>
      </c>
      <c r="Z24" s="35">
        <f>IEX!N24</f>
        <v>-18</v>
      </c>
      <c r="AA24" s="76">
        <f>STOA!H24</f>
        <v>230.51</v>
      </c>
      <c r="AB24" s="76">
        <f>-STOA!N24</f>
        <v>0</v>
      </c>
      <c r="AC24">
        <f t="shared" si="0"/>
        <v>8.4906448097197771</v>
      </c>
      <c r="AD24">
        <f t="shared" si="1"/>
        <v>959.58188246765428</v>
      </c>
      <c r="AE24">
        <f>'IDT-1'!B24</f>
        <v>0</v>
      </c>
      <c r="AF24" s="25"/>
      <c r="AG24">
        <f t="shared" si="2"/>
        <v>959.58188246765428</v>
      </c>
      <c r="AI24" s="35">
        <f>PXIL!H24</f>
        <v>0</v>
      </c>
      <c r="AJ24" s="35">
        <f>PXIL!N24</f>
        <v>0</v>
      </c>
      <c r="AK24" s="35">
        <f>RTM_IEX!H24</f>
        <v>0</v>
      </c>
      <c r="AL24" s="35">
        <f>RTM_IEX!N24</f>
        <v>-42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9.8041999999999998</v>
      </c>
      <c r="E25">
        <f>GT_NG!P25</f>
        <v>15.792608578365256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564.78017281812754</v>
      </c>
      <c r="P25" s="37">
        <v>86.536232477144111</v>
      </c>
      <c r="Q25" s="37">
        <v>26.114391925988222</v>
      </c>
      <c r="R25" s="39">
        <v>0</v>
      </c>
      <c r="S25" s="39">
        <v>0</v>
      </c>
      <c r="T25" s="38">
        <f>SUMPRODUCT(LTA!J25:AN25,LTA!J$101:AN$101,LTA!J$103:AN$103)</f>
        <v>25.33</v>
      </c>
      <c r="U25" s="38">
        <f>SUMPRODUCT(LTA!J25:AN25,LTA!J$102:AN$102,LTA!J$103:AN$103)</f>
        <v>61.73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0</v>
      </c>
      <c r="Z25" s="35">
        <f>IEX!N25</f>
        <v>0</v>
      </c>
      <c r="AA25" s="76">
        <f>STOA!H25</f>
        <v>230.51</v>
      </c>
      <c r="AB25" s="76">
        <f>-STOA!N25</f>
        <v>0</v>
      </c>
      <c r="AC25">
        <f t="shared" si="0"/>
        <v>8.820441939735753</v>
      </c>
      <c r="AD25">
        <f t="shared" si="1"/>
        <v>1069.8010534946286</v>
      </c>
      <c r="AE25">
        <f>'IDT-1'!B25</f>
        <v>0</v>
      </c>
      <c r="AF25" s="25"/>
      <c r="AG25">
        <f t="shared" si="2"/>
        <v>1069.8010534946286</v>
      </c>
      <c r="AI25" s="35">
        <f>PXIL!H25</f>
        <v>0</v>
      </c>
      <c r="AJ25" s="35">
        <f>PXIL!N25</f>
        <v>0</v>
      </c>
      <c r="AK25" s="35">
        <f>RTM_IEX!H25</f>
        <v>0</v>
      </c>
      <c r="AL25" s="35">
        <f>RTM_IEX!N25</f>
        <v>-26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9.8041999999999998</v>
      </c>
      <c r="E26">
        <f>GT_NG!P26</f>
        <v>15.792608578365256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653.84733322278544</v>
      </c>
      <c r="P26" s="37">
        <v>117.92096633344825</v>
      </c>
      <c r="Q26" s="37">
        <v>38.099999999999994</v>
      </c>
      <c r="R26" s="39">
        <v>0</v>
      </c>
      <c r="S26" s="39">
        <v>0</v>
      </c>
      <c r="T26" s="38">
        <f>SUMPRODUCT(LTA!J26:AN26,LTA!J$101:AN$101,LTA!J$103:AN$103)</f>
        <v>25.33</v>
      </c>
      <c r="U26" s="38">
        <f>SUMPRODUCT(LTA!J26:AN26,LTA!J$102:AN$102,LTA!J$103:AN$103)</f>
        <v>62.71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0</v>
      </c>
      <c r="Z26" s="35">
        <f>IEX!N26</f>
        <v>0</v>
      </c>
      <c r="AA26" s="76">
        <f>STOA!H26</f>
        <v>230.51</v>
      </c>
      <c r="AB26" s="76">
        <f>-STOA!N26</f>
        <v>0</v>
      </c>
      <c r="AC26">
        <f t="shared" si="0"/>
        <v>10.096938006426679</v>
      </c>
      <c r="AD26">
        <f t="shared" si="1"/>
        <v>1171.9420597629114</v>
      </c>
      <c r="AE26">
        <f>'IDT-1'!B26</f>
        <v>0</v>
      </c>
      <c r="AF26" s="25"/>
      <c r="AG26">
        <f t="shared" si="2"/>
        <v>1171.9420597629114</v>
      </c>
      <c r="AI26" s="35">
        <f>PXIL!H26</f>
        <v>0</v>
      </c>
      <c r="AJ26" s="35">
        <f>PXIL!N26</f>
        <v>0</v>
      </c>
      <c r="AK26" s="35">
        <f>RTM_IEX!H26</f>
        <v>0</v>
      </c>
      <c r="AL26" s="35">
        <f>RTM_IEX!N26</f>
        <v>-56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10.34656</v>
      </c>
      <c r="E27">
        <f>GT_NG!P27</f>
        <v>15.792608578365256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84.02388963473912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737.52062521238634</v>
      </c>
      <c r="P27" s="37">
        <v>117.92096633344825</v>
      </c>
      <c r="Q27" s="37">
        <v>38.099999999999994</v>
      </c>
      <c r="R27" s="39">
        <v>0.13999999999999999</v>
      </c>
      <c r="S27" s="39">
        <v>0</v>
      </c>
      <c r="T27" s="38">
        <f>SUMPRODUCT(LTA!J27:AN27,LTA!J$101:AN$101,LTA!J$103:AN$103)</f>
        <v>33.67</v>
      </c>
      <c r="U27" s="38">
        <f>SUMPRODUCT(LTA!J27:AN27,LTA!J$102:AN$102,LTA!J$103:AN$103)</f>
        <v>62.71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0</v>
      </c>
      <c r="Z27" s="35">
        <f>IEX!N27</f>
        <v>0</v>
      </c>
      <c r="AA27" s="76">
        <f>STOA!H27</f>
        <v>230.45999999999998</v>
      </c>
      <c r="AB27" s="76">
        <f>-STOA!N27</f>
        <v>0</v>
      </c>
      <c r="AC27">
        <f t="shared" si="0"/>
        <v>10.575873225184832</v>
      </c>
      <c r="AD27">
        <f t="shared" si="1"/>
        <v>1295.1087765337543</v>
      </c>
      <c r="AE27">
        <f>'IDT-1'!B27</f>
        <v>0</v>
      </c>
      <c r="AF27" s="25"/>
      <c r="AG27">
        <f t="shared" si="2"/>
        <v>1295.1087765337543</v>
      </c>
      <c r="AI27" s="35">
        <f>PXIL!H27</f>
        <v>0</v>
      </c>
      <c r="AJ27" s="35">
        <f>PXIL!N27</f>
        <v>0</v>
      </c>
      <c r="AK27" s="35">
        <f>RTM_IEX!H27</f>
        <v>0</v>
      </c>
      <c r="AL27" s="35">
        <f>RTM_IEX!N27</f>
        <v>-25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10.34656</v>
      </c>
      <c r="E28">
        <f>GT_NG!P28</f>
        <v>15.792608578365256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84.02388963473912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776.35330329527915</v>
      </c>
      <c r="P28" s="37">
        <v>117.92096633344825</v>
      </c>
      <c r="Q28" s="37">
        <v>38.099999999999994</v>
      </c>
      <c r="R28" s="39">
        <v>0.24</v>
      </c>
      <c r="S28" s="39">
        <v>0</v>
      </c>
      <c r="T28" s="38">
        <f>SUMPRODUCT(LTA!J28:AN28,LTA!J$101:AN$101,LTA!J$103:AN$103)</f>
        <v>33.33</v>
      </c>
      <c r="U28" s="38">
        <f>SUMPRODUCT(LTA!J28:AN28,LTA!J$102:AN$102,LTA!J$103:AN$103)</f>
        <v>63.23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69.239999999999995</v>
      </c>
      <c r="Z28" s="35">
        <f>IEX!N28</f>
        <v>0</v>
      </c>
      <c r="AA28" s="76">
        <f>STOA!H28</f>
        <v>230.45999999999998</v>
      </c>
      <c r="AB28" s="76">
        <f>-STOA!N28</f>
        <v>0</v>
      </c>
      <c r="AC28">
        <f t="shared" si="0"/>
        <v>11.586111798166087</v>
      </c>
      <c r="AD28">
        <f t="shared" si="1"/>
        <v>1381.4512160436657</v>
      </c>
      <c r="AE28">
        <f>'IDT-1'!B28</f>
        <v>57.332000000000001</v>
      </c>
      <c r="AF28" s="25"/>
      <c r="AG28">
        <f t="shared" si="2"/>
        <v>1438.7832160436658</v>
      </c>
      <c r="AI28" s="35">
        <f>PXIL!H28</f>
        <v>0</v>
      </c>
      <c r="AJ28" s="35">
        <f>PXIL!N28</f>
        <v>0</v>
      </c>
      <c r="AK28" s="35">
        <f>RTM_IEX!H28</f>
        <v>0</v>
      </c>
      <c r="AL28" s="35">
        <f>RTM_IEX!N28</f>
        <v>-46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10.34656</v>
      </c>
      <c r="E29">
        <f>GT_NG!P29</f>
        <v>15.792608578365256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95.609262883235488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671.07222496186546</v>
      </c>
      <c r="P29" s="37">
        <v>117.92096633344825</v>
      </c>
      <c r="Q29" s="37">
        <v>38.099999999999994</v>
      </c>
      <c r="R29" s="39">
        <v>0.70999999999999985</v>
      </c>
      <c r="S29" s="39">
        <v>0</v>
      </c>
      <c r="T29" s="38">
        <f>SUMPRODUCT(LTA!J29:AN29,LTA!J$101:AN$101,LTA!J$103:AN$103)</f>
        <v>32.67</v>
      </c>
      <c r="U29" s="38">
        <f>SUMPRODUCT(LTA!J29:AN29,LTA!J$102:AN$102,LTA!J$103:AN$103)</f>
        <v>62.73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0</v>
      </c>
      <c r="Z29" s="35">
        <f>IEX!N29</f>
        <v>0</v>
      </c>
      <c r="AA29" s="76">
        <f>STOA!H29</f>
        <v>230.45999999999998</v>
      </c>
      <c r="AB29" s="76">
        <f>-STOA!N29</f>
        <v>0</v>
      </c>
      <c r="AC29">
        <f t="shared" si="0"/>
        <v>10.608246657503933</v>
      </c>
      <c r="AD29">
        <f t="shared" si="1"/>
        <v>1349.4233760994107</v>
      </c>
      <c r="AE29">
        <f>'IDT-1'!B29</f>
        <v>196</v>
      </c>
      <c r="AF29" s="25"/>
      <c r="AG29">
        <f t="shared" si="2"/>
        <v>1545.4233760994107</v>
      </c>
      <c r="AI29" s="35">
        <f>PXIL!H29</f>
        <v>0</v>
      </c>
      <c r="AJ29" s="35">
        <f>PXIL!N29</f>
        <v>0</v>
      </c>
      <c r="AK29" s="35">
        <f>RTM_IEX!H29</f>
        <v>84.62</v>
      </c>
      <c r="AL29" s="35">
        <f>RTM_IEX!N29</f>
        <v>0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10.34656</v>
      </c>
      <c r="E30">
        <f>GT_NG!P30</f>
        <v>15.792608578365256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93.825605852766344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846.89205099359413</v>
      </c>
      <c r="P30" s="37">
        <v>117.92096633344825</v>
      </c>
      <c r="Q30" s="37">
        <v>38.099999999999994</v>
      </c>
      <c r="R30" s="39">
        <v>3.13</v>
      </c>
      <c r="S30" s="39">
        <v>0</v>
      </c>
      <c r="T30" s="38">
        <f>SUMPRODUCT(LTA!J30:AN30,LTA!J$101:AN$101,LTA!J$103:AN$103)</f>
        <v>32.67</v>
      </c>
      <c r="U30" s="38">
        <f>SUMPRODUCT(LTA!J30:AN30,LTA!J$102:AN$102,LTA!J$103:AN$103)</f>
        <v>62.73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50.01</v>
      </c>
      <c r="Z30" s="35">
        <f>IEX!N30</f>
        <v>0</v>
      </c>
      <c r="AA30" s="76">
        <f>STOA!H30</f>
        <v>230.45999999999998</v>
      </c>
      <c r="AB30" s="76">
        <f>-STOA!N30</f>
        <v>0</v>
      </c>
      <c r="AC30">
        <f t="shared" si="0"/>
        <v>11.832566549952821</v>
      </c>
      <c r="AD30">
        <f t="shared" si="1"/>
        <v>1475.0452252082212</v>
      </c>
      <c r="AE30">
        <f>'IDT-1'!B30</f>
        <v>155.71</v>
      </c>
      <c r="AF30" s="25"/>
      <c r="AG30">
        <f t="shared" si="2"/>
        <v>1630.7552252082212</v>
      </c>
      <c r="AI30" s="35">
        <f>PXIL!H30</f>
        <v>0</v>
      </c>
      <c r="AJ30" s="35">
        <f>PXIL!N30</f>
        <v>0</v>
      </c>
      <c r="AK30" s="35">
        <f>RTM_IEX!H30</f>
        <v>0</v>
      </c>
      <c r="AL30" s="35">
        <f>RTM_IEX!N30</f>
        <v>-15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10.34656</v>
      </c>
      <c r="E31">
        <f>GT_NG!P31</f>
        <v>15.792608578365256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99.61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890.76725899359394</v>
      </c>
      <c r="P31" s="37">
        <v>117.92096633344825</v>
      </c>
      <c r="Q31" s="37">
        <v>38.099999999999994</v>
      </c>
      <c r="R31" s="39">
        <v>11.489999999999998</v>
      </c>
      <c r="S31" s="39">
        <v>0</v>
      </c>
      <c r="T31" s="38">
        <f>SUMPRODUCT(LTA!J31:AN31,LTA!J$101:AN$101,LTA!J$103:AN$103)</f>
        <v>35.39</v>
      </c>
      <c r="U31" s="38">
        <f>SUMPRODUCT(LTA!J31:AN31,LTA!J$102:AN$102,LTA!J$103:AN$103)</f>
        <v>62.72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0</v>
      </c>
      <c r="Z31" s="35">
        <f>IEX!N31</f>
        <v>0</v>
      </c>
      <c r="AA31" s="76">
        <f>STOA!H31</f>
        <v>471.35</v>
      </c>
      <c r="AB31" s="76">
        <f>-STOA!N31</f>
        <v>0</v>
      </c>
      <c r="AC31">
        <f t="shared" si="0"/>
        <v>13.960209130635931</v>
      </c>
      <c r="AD31">
        <f t="shared" si="1"/>
        <v>1703.5271847747713</v>
      </c>
      <c r="AE31">
        <f>'IDT-1'!B31</f>
        <v>0</v>
      </c>
      <c r="AF31" s="25"/>
      <c r="AG31">
        <f t="shared" si="2"/>
        <v>1703.5271847747713</v>
      </c>
      <c r="AI31" s="35">
        <f>PXIL!H31</f>
        <v>0</v>
      </c>
      <c r="AJ31" s="35">
        <f>PXIL!N31</f>
        <v>0</v>
      </c>
      <c r="AK31" s="35">
        <f>RTM_IEX!H31</f>
        <v>0</v>
      </c>
      <c r="AL31" s="35">
        <f>RTM_IEX!N31</f>
        <v>-36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10.34656</v>
      </c>
      <c r="E32">
        <f>GT_NG!P32</f>
        <v>15.792608578365256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99.61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890.76725899359394</v>
      </c>
      <c r="P32" s="37">
        <v>117.92096633344825</v>
      </c>
      <c r="Q32" s="37">
        <v>38.099999999999994</v>
      </c>
      <c r="R32" s="39">
        <v>24.72521107668474</v>
      </c>
      <c r="S32" s="39">
        <v>0</v>
      </c>
      <c r="T32" s="38">
        <f>SUMPRODUCT(LTA!J32:AN32,LTA!J$101:AN$101,LTA!J$103:AN$103)</f>
        <v>38.950000000000003</v>
      </c>
      <c r="U32" s="38">
        <f>SUMPRODUCT(LTA!J32:AN32,LTA!J$102:AN$102,LTA!J$103:AN$103)</f>
        <v>62.7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0</v>
      </c>
      <c r="Z32" s="35">
        <f>IEX!N32</f>
        <v>0</v>
      </c>
      <c r="AA32" s="76">
        <f>STOA!H32</f>
        <v>471.35</v>
      </c>
      <c r="AB32" s="76">
        <f>-STOA!N32</f>
        <v>0</v>
      </c>
      <c r="AC32">
        <f t="shared" si="0"/>
        <v>14.05174918562105</v>
      </c>
      <c r="AD32">
        <f t="shared" si="1"/>
        <v>1725.2108557964709</v>
      </c>
      <c r="AE32">
        <f>'IDT-1'!B32</f>
        <v>41</v>
      </c>
      <c r="AF32" s="25"/>
      <c r="AG32">
        <f t="shared" si="2"/>
        <v>1766.2108557964709</v>
      </c>
      <c r="AI32" s="35">
        <f>PXIL!H32</f>
        <v>0</v>
      </c>
      <c r="AJ32" s="35">
        <f>PXIL!N32</f>
        <v>0</v>
      </c>
      <c r="AK32" s="35">
        <f>RTM_IEX!H32</f>
        <v>0</v>
      </c>
      <c r="AL32" s="35">
        <f>RTM_IEX!N32</f>
        <v>-31</v>
      </c>
      <c r="AM32" s="35">
        <f>RTM_PXI!H32</f>
        <v>0</v>
      </c>
      <c r="AN32" s="35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10.34656</v>
      </c>
      <c r="E33">
        <f>GT_NG!P33</f>
        <v>16.212608353033886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99.61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896.84843997981181</v>
      </c>
      <c r="P33" s="37">
        <v>117.92096633344825</v>
      </c>
      <c r="Q33" s="37">
        <v>38.099999999999994</v>
      </c>
      <c r="R33" s="39">
        <v>35.074674130347866</v>
      </c>
      <c r="S33" s="39">
        <v>0</v>
      </c>
      <c r="T33" s="38">
        <f>SUMPRODUCT(LTA!J33:AN33,LTA!J$101:AN$101,LTA!J$103:AN$103)</f>
        <v>46.739999999999995</v>
      </c>
      <c r="U33" s="38">
        <f>SUMPRODUCT(LTA!J33:AN33,LTA!J$102:AN$102,LTA!J$103:AN$103)</f>
        <v>63.22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0</v>
      </c>
      <c r="Z33" s="35">
        <f>IEX!N33</f>
        <v>0</v>
      </c>
      <c r="AA33" s="76">
        <f>STOA!H33</f>
        <v>471.35</v>
      </c>
      <c r="AB33" s="76">
        <f>-STOA!N33</f>
        <v>0</v>
      </c>
      <c r="AC33">
        <f t="shared" si="0"/>
        <v>14.358060663331001</v>
      </c>
      <c r="AD33">
        <f t="shared" si="1"/>
        <v>1736.065188133311</v>
      </c>
      <c r="AE33">
        <f>'IDT-1'!B33</f>
        <v>54</v>
      </c>
      <c r="AF33" s="25"/>
      <c r="AG33">
        <f t="shared" si="2"/>
        <v>1790.065188133311</v>
      </c>
      <c r="AI33" s="35">
        <f>PXIL!H33</f>
        <v>0</v>
      </c>
      <c r="AJ33" s="35">
        <f>PXIL!N33</f>
        <v>0</v>
      </c>
      <c r="AK33" s="35">
        <f>RTM_IEX!H33</f>
        <v>0</v>
      </c>
      <c r="AL33" s="35">
        <f>RTM_IEX!N33</f>
        <v>-45</v>
      </c>
      <c r="AM33" s="35">
        <f>RTM_PXI!H33</f>
        <v>0</v>
      </c>
      <c r="AN33" s="35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10.34656</v>
      </c>
      <c r="E34">
        <f>GT_NG!P34</f>
        <v>16.212608353033886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99.61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891.37163165302479</v>
      </c>
      <c r="P34" s="37">
        <v>117.92096633344825</v>
      </c>
      <c r="Q34" s="37">
        <v>38.099999999999994</v>
      </c>
      <c r="R34" s="39">
        <v>36</v>
      </c>
      <c r="S34" s="39">
        <v>0</v>
      </c>
      <c r="T34" s="38">
        <f>SUMPRODUCT(LTA!J34:AN34,LTA!J$101:AN$101,LTA!J$103:AN$103)</f>
        <v>69.42</v>
      </c>
      <c r="U34" s="38">
        <f>SUMPRODUCT(LTA!J34:AN34,LTA!J$102:AN$102,LTA!J$103:AN$103)</f>
        <v>62.7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0</v>
      </c>
      <c r="Z34" s="35">
        <f>IEX!N34</f>
        <v>0</v>
      </c>
      <c r="AA34" s="76">
        <f>STOA!H34</f>
        <v>471.35</v>
      </c>
      <c r="AB34" s="76">
        <f>-STOA!N34</f>
        <v>0</v>
      </c>
      <c r="AC34">
        <f t="shared" si="0"/>
        <v>14.377487325926284</v>
      </c>
      <c r="AD34">
        <f t="shared" si="1"/>
        <v>1768.6542790135809</v>
      </c>
      <c r="AE34">
        <f>'IDT-1'!B34</f>
        <v>43</v>
      </c>
      <c r="AF34" s="25"/>
      <c r="AG34">
        <f t="shared" si="2"/>
        <v>1811.6542790135809</v>
      </c>
      <c r="AI34" s="35">
        <f>PXIL!H34</f>
        <v>0</v>
      </c>
      <c r="AJ34" s="35">
        <f>PXIL!N34</f>
        <v>0</v>
      </c>
      <c r="AK34" s="35">
        <f>RTM_IEX!H34</f>
        <v>0</v>
      </c>
      <c r="AL34" s="35">
        <f>RTM_IEX!N34</f>
        <v>-30</v>
      </c>
      <c r="AM34" s="35">
        <f>RTM_PXI!H34</f>
        <v>0</v>
      </c>
      <c r="AN34" s="35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10.34656</v>
      </c>
      <c r="E35">
        <f>GT_NG!P35</f>
        <v>16.212608353033886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99.61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888.06579007625157</v>
      </c>
      <c r="P35" s="37">
        <v>117.92096633344825</v>
      </c>
      <c r="Q35" s="37">
        <v>38.099999999999994</v>
      </c>
      <c r="R35" s="39">
        <v>42</v>
      </c>
      <c r="S35" s="39">
        <v>0</v>
      </c>
      <c r="T35" s="38">
        <f>SUMPRODUCT(LTA!J35:AN35,LTA!J$101:AN$101,LTA!J$103:AN$103)</f>
        <v>83.12</v>
      </c>
      <c r="U35" s="38">
        <f>SUMPRODUCT(LTA!J35:AN35,LTA!J$102:AN$102,LTA!J$103:AN$103)</f>
        <v>61.2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0</v>
      </c>
      <c r="Z35" s="35">
        <f>IEX!N35</f>
        <v>0</v>
      </c>
      <c r="AA35" s="76">
        <f>STOA!H35</f>
        <v>471.35</v>
      </c>
      <c r="AB35" s="76">
        <f>-STOA!N35</f>
        <v>0</v>
      </c>
      <c r="AC35">
        <f t="shared" si="0"/>
        <v>14.320712759410158</v>
      </c>
      <c r="AD35">
        <f t="shared" si="1"/>
        <v>1805.6052120033237</v>
      </c>
      <c r="AE35">
        <f>'IDT-1'!B35</f>
        <v>13</v>
      </c>
      <c r="AF35" s="25"/>
      <c r="AG35">
        <f t="shared" si="2"/>
        <v>1818.6052120033237</v>
      </c>
      <c r="AI35" s="35">
        <f>PXIL!H35</f>
        <v>0</v>
      </c>
      <c r="AJ35" s="35">
        <f>PXIL!N35</f>
        <v>0</v>
      </c>
      <c r="AK35" s="35">
        <f>RTM_IEX!H35</f>
        <v>0</v>
      </c>
      <c r="AL35" s="35">
        <f>RTM_IEX!N35</f>
        <v>-8</v>
      </c>
      <c r="AM35" s="35">
        <f>RTM_PXI!H35</f>
        <v>0</v>
      </c>
      <c r="AN35" s="35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10.34656</v>
      </c>
      <c r="E36">
        <f>GT_NG!P36</f>
        <v>16.212608353033886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99.61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901.53187160320419</v>
      </c>
      <c r="P36" s="37">
        <v>117.92096633344825</v>
      </c>
      <c r="Q36" s="37">
        <v>38.099999999999994</v>
      </c>
      <c r="R36" s="39">
        <v>41.999999999999993</v>
      </c>
      <c r="S36" s="39">
        <v>0</v>
      </c>
      <c r="T36" s="38">
        <f>SUMPRODUCT(LTA!J36:AN36,LTA!J$101:AN$101,LTA!J$103:AN$103)</f>
        <v>121.26</v>
      </c>
      <c r="U36" s="38">
        <f>SUMPRODUCT(LTA!J36:AN36,LTA!J$102:AN$102,LTA!J$103:AN$103)</f>
        <v>59.21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0</v>
      </c>
      <c r="Z36" s="35">
        <f>IEX!N36</f>
        <v>0</v>
      </c>
      <c r="AA36" s="76">
        <f>STOA!H36</f>
        <v>471.35</v>
      </c>
      <c r="AB36" s="76">
        <f>-STOA!N36</f>
        <v>0</v>
      </c>
      <c r="AC36">
        <f t="shared" si="0"/>
        <v>14.857083242689868</v>
      </c>
      <c r="AD36">
        <f t="shared" si="1"/>
        <v>1835.6849230469961</v>
      </c>
      <c r="AE36">
        <f>'IDT-1'!B36</f>
        <v>0</v>
      </c>
      <c r="AF36" s="25"/>
      <c r="AG36">
        <f t="shared" si="2"/>
        <v>1835.6849230469961</v>
      </c>
      <c r="AI36" s="35">
        <f>PXIL!H36</f>
        <v>0</v>
      </c>
      <c r="AJ36" s="35">
        <f>PXIL!N36</f>
        <v>0</v>
      </c>
      <c r="AK36" s="35">
        <f>RTM_IEX!H36</f>
        <v>0</v>
      </c>
      <c r="AL36" s="35">
        <f>RTM_IEX!N36</f>
        <v>-27</v>
      </c>
      <c r="AM36" s="35">
        <f>RTM_PXI!H36</f>
        <v>0</v>
      </c>
      <c r="AN36" s="35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10.34656</v>
      </c>
      <c r="E37">
        <f>GT_NG!P37</f>
        <v>16.212608353033886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99.61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815.98080732606502</v>
      </c>
      <c r="P37" s="37">
        <v>117.92096633344825</v>
      </c>
      <c r="Q37" s="37">
        <v>38.099999999999994</v>
      </c>
      <c r="R37" s="39">
        <v>43.499999999999993</v>
      </c>
      <c r="S37" s="39">
        <v>0</v>
      </c>
      <c r="T37" s="38">
        <f>SUMPRODUCT(LTA!J37:AN37,LTA!J$101:AN$101,LTA!J$103:AN$103)</f>
        <v>158.61000000000001</v>
      </c>
      <c r="U37" s="38">
        <f>SUMPRODUCT(LTA!J37:AN37,LTA!J$102:AN$102,LTA!J$103:AN$103)</f>
        <v>56.7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0</v>
      </c>
      <c r="Z37" s="35">
        <f>IEX!N37</f>
        <v>0</v>
      </c>
      <c r="AA37" s="76">
        <f>STOA!H37</f>
        <v>475.96000000000004</v>
      </c>
      <c r="AB37" s="76">
        <f>-STOA!N37</f>
        <v>0</v>
      </c>
      <c r="AC37">
        <f t="shared" si="0"/>
        <v>14.532778896175998</v>
      </c>
      <c r="AD37">
        <f t="shared" si="1"/>
        <v>1788.4081631163713</v>
      </c>
      <c r="AE37">
        <f>'IDT-1'!B37</f>
        <v>47</v>
      </c>
      <c r="AF37" s="25"/>
      <c r="AG37">
        <f t="shared" si="2"/>
        <v>1835.4081631163713</v>
      </c>
      <c r="AI37" s="35">
        <f>PXIL!H37</f>
        <v>0</v>
      </c>
      <c r="AJ37" s="35">
        <f>PXIL!N37</f>
        <v>0</v>
      </c>
      <c r="AK37" s="35">
        <f>RTM_IEX!H37</f>
        <v>0</v>
      </c>
      <c r="AL37" s="35">
        <f>RTM_IEX!N37</f>
        <v>-30</v>
      </c>
      <c r="AM37" s="35">
        <f>RTM_PXI!H37</f>
        <v>0</v>
      </c>
      <c r="AN37" s="35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10.34656</v>
      </c>
      <c r="E38">
        <f>GT_NG!P38</f>
        <v>16.212608353033886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99.61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785.09902807426511</v>
      </c>
      <c r="P38" s="37">
        <v>117.92096633344825</v>
      </c>
      <c r="Q38" s="37">
        <v>38.099999999999994</v>
      </c>
      <c r="R38" s="39">
        <v>44.7</v>
      </c>
      <c r="S38" s="39">
        <v>0</v>
      </c>
      <c r="T38" s="38">
        <f>SUMPRODUCT(LTA!J38:AN38,LTA!J$101:AN$101,LTA!J$103:AN$103)</f>
        <v>206.24</v>
      </c>
      <c r="U38" s="38">
        <f>SUMPRODUCT(LTA!J38:AN38,LTA!J$102:AN$102,LTA!J$103:AN$103)</f>
        <v>53.21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0</v>
      </c>
      <c r="Z38" s="35">
        <f>IEX!N38</f>
        <v>0</v>
      </c>
      <c r="AA38" s="76">
        <f>STOA!H38</f>
        <v>475.56</v>
      </c>
      <c r="AB38" s="76">
        <f>-STOA!N38</f>
        <v>0</v>
      </c>
      <c r="AC38">
        <f t="shared" si="0"/>
        <v>14.642433018011957</v>
      </c>
      <c r="AD38">
        <f t="shared" si="1"/>
        <v>1802.3567297427353</v>
      </c>
      <c r="AE38">
        <f>'IDT-1'!B38</f>
        <v>35</v>
      </c>
      <c r="AF38" s="25"/>
      <c r="AG38">
        <f t="shared" si="2"/>
        <v>1837.3567297427353</v>
      </c>
      <c r="AI38" s="35">
        <f>PXIL!H38</f>
        <v>0</v>
      </c>
      <c r="AJ38" s="35">
        <f>PXIL!N38</f>
        <v>0</v>
      </c>
      <c r="AK38" s="35">
        <f>RTM_IEX!H38</f>
        <v>0</v>
      </c>
      <c r="AL38" s="35">
        <f>RTM_IEX!N38</f>
        <v>-30</v>
      </c>
      <c r="AM38" s="35">
        <f>RTM_PXI!H38</f>
        <v>0</v>
      </c>
      <c r="AN38" s="35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10.34656</v>
      </c>
      <c r="E39">
        <f>GT_NG!P39</f>
        <v>16.086603624901496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99.61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773.99304418007989</v>
      </c>
      <c r="P39" s="37">
        <v>117.92096633344825</v>
      </c>
      <c r="Q39" s="37">
        <v>38.099999999999994</v>
      </c>
      <c r="R39" s="39">
        <v>44.7</v>
      </c>
      <c r="S39" s="39">
        <v>0</v>
      </c>
      <c r="T39" s="38">
        <f>SUMPRODUCT(LTA!J39:AN39,LTA!J$101:AN$101,LTA!J$103:AN$103)</f>
        <v>243.47</v>
      </c>
      <c r="U39" s="38">
        <f>SUMPRODUCT(LTA!J39:AN39,LTA!J$102:AN$102,LTA!J$103:AN$103)</f>
        <v>48.7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0</v>
      </c>
      <c r="Z39" s="35">
        <f>IEX!N39</f>
        <v>0</v>
      </c>
      <c r="AA39" s="76">
        <f>STOA!H39</f>
        <v>475.35</v>
      </c>
      <c r="AB39" s="76">
        <f>-STOA!N39</f>
        <v>0</v>
      </c>
      <c r="AC39">
        <f t="shared" si="0"/>
        <v>14.753372278779652</v>
      </c>
      <c r="AD39">
        <f t="shared" si="1"/>
        <v>1830.5238018596503</v>
      </c>
      <c r="AE39">
        <f>'IDT-1'!B39</f>
        <v>0</v>
      </c>
      <c r="AF39" s="25"/>
      <c r="AG39">
        <f t="shared" si="2"/>
        <v>1830.5238018596503</v>
      </c>
      <c r="AI39" s="35">
        <f>PXIL!H39</f>
        <v>0</v>
      </c>
      <c r="AJ39" s="35">
        <f>PXIL!N39</f>
        <v>0</v>
      </c>
      <c r="AK39" s="35">
        <f>RTM_IEX!H39</f>
        <v>0</v>
      </c>
      <c r="AL39" s="35">
        <f>RTM_IEX!N39</f>
        <v>-23</v>
      </c>
      <c r="AM39" s="35">
        <f>RTM_PXI!H39</f>
        <v>0</v>
      </c>
      <c r="AN39" s="35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10.34656</v>
      </c>
      <c r="E40">
        <f>GT_NG!P40</f>
        <v>16.086603624901496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99.61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753.78719158961042</v>
      </c>
      <c r="P40" s="37">
        <v>117.92096633344825</v>
      </c>
      <c r="Q40" s="37">
        <v>38.099999999999994</v>
      </c>
      <c r="R40" s="39">
        <v>44.7</v>
      </c>
      <c r="S40" s="39">
        <v>0</v>
      </c>
      <c r="T40" s="38">
        <f>SUMPRODUCT(LTA!J40:AN40,LTA!J$101:AN$101,LTA!J$103:AN$103)</f>
        <v>284.96000000000004</v>
      </c>
      <c r="U40" s="38">
        <f>SUMPRODUCT(LTA!J40:AN40,LTA!J$102:AN$102,LTA!J$103:AN$103)</f>
        <v>44.69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0</v>
      </c>
      <c r="Z40" s="35">
        <f>IEX!N40</f>
        <v>0</v>
      </c>
      <c r="AA40" s="76">
        <f>STOA!H40</f>
        <v>474.95000000000005</v>
      </c>
      <c r="AB40" s="76">
        <f>-STOA!N40</f>
        <v>0</v>
      </c>
      <c r="AC40">
        <f t="shared" si="0"/>
        <v>14.86926799200878</v>
      </c>
      <c r="AD40">
        <f t="shared" si="1"/>
        <v>1849.2820535559515</v>
      </c>
      <c r="AE40">
        <f>'IDT-1'!B40</f>
        <v>0</v>
      </c>
      <c r="AF40" s="25"/>
      <c r="AG40">
        <f t="shared" si="2"/>
        <v>1849.2820535559515</v>
      </c>
      <c r="AI40" s="35">
        <f>PXIL!H40</f>
        <v>0</v>
      </c>
      <c r="AJ40" s="35">
        <f>PXIL!N40</f>
        <v>0</v>
      </c>
      <c r="AK40" s="35">
        <f>RTM_IEX!H40</f>
        <v>0</v>
      </c>
      <c r="AL40" s="35">
        <f>RTM_IEX!N40</f>
        <v>-21</v>
      </c>
      <c r="AM40" s="35">
        <f>RTM_PXI!H40</f>
        <v>0</v>
      </c>
      <c r="AN40" s="35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10.34656</v>
      </c>
      <c r="E41">
        <f>GT_NG!P41</f>
        <v>16.086603624901496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99.61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746.82567001504572</v>
      </c>
      <c r="P41" s="37">
        <v>117.92096633344825</v>
      </c>
      <c r="Q41" s="37">
        <v>38.099999999999994</v>
      </c>
      <c r="R41" s="39">
        <v>44.7</v>
      </c>
      <c r="S41" s="39">
        <v>0</v>
      </c>
      <c r="T41" s="38">
        <f>SUMPRODUCT(LTA!J41:AN41,LTA!J$101:AN$101,LTA!J$103:AN$103)</f>
        <v>300.83000000000004</v>
      </c>
      <c r="U41" s="38">
        <f>SUMPRODUCT(LTA!J41:AN41,LTA!J$102:AN$102,LTA!J$103:AN$103)</f>
        <v>41.69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0</v>
      </c>
      <c r="Z41" s="35">
        <f>IEX!N41</f>
        <v>0</v>
      </c>
      <c r="AA41" s="76">
        <f>STOA!H41</f>
        <v>474.55</v>
      </c>
      <c r="AB41" s="76">
        <f>-STOA!N41</f>
        <v>0</v>
      </c>
      <c r="AC41">
        <f t="shared" si="0"/>
        <v>15.163796308770513</v>
      </c>
      <c r="AD41">
        <f t="shared" si="1"/>
        <v>1822.4960036646251</v>
      </c>
      <c r="AE41">
        <f>'IDT-1'!B41</f>
        <v>0</v>
      </c>
      <c r="AF41" s="25"/>
      <c r="AG41">
        <f t="shared" si="2"/>
        <v>1822.4960036646251</v>
      </c>
      <c r="AI41" s="35">
        <f>PXIL!H41</f>
        <v>0</v>
      </c>
      <c r="AJ41" s="35">
        <f>PXIL!N41</f>
        <v>0</v>
      </c>
      <c r="AK41" s="35">
        <f>RTM_IEX!H41</f>
        <v>0</v>
      </c>
      <c r="AL41" s="35">
        <f>RTM_IEX!N41</f>
        <v>-53</v>
      </c>
      <c r="AM41" s="35">
        <f>RTM_PXI!H41</f>
        <v>0</v>
      </c>
      <c r="AN41" s="35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10.34656</v>
      </c>
      <c r="E42">
        <f>GT_NG!P42</f>
        <v>16.086603624901496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99.61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906.78624310086695</v>
      </c>
      <c r="P42" s="37">
        <v>117.92096633344825</v>
      </c>
      <c r="Q42" s="37">
        <v>38.099999999999994</v>
      </c>
      <c r="R42" s="39">
        <v>44.7</v>
      </c>
      <c r="S42" s="39">
        <v>0</v>
      </c>
      <c r="T42" s="38">
        <f>SUMPRODUCT(LTA!J42:AN42,LTA!J$101:AN$101,LTA!J$103:AN$103)</f>
        <v>338.14</v>
      </c>
      <c r="U42" s="38">
        <f>SUMPRODUCT(LTA!J42:AN42,LTA!J$102:AN$102,LTA!J$103:AN$103)</f>
        <v>41.69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0</v>
      </c>
      <c r="Z42" s="35">
        <f>IEX!N42</f>
        <v>0</v>
      </c>
      <c r="AA42" s="76">
        <f>STOA!H42</f>
        <v>474.15000000000003</v>
      </c>
      <c r="AB42" s="76">
        <f>-STOA!N42</f>
        <v>0</v>
      </c>
      <c r="AC42">
        <f t="shared" si="0"/>
        <v>16.840890507926794</v>
      </c>
      <c r="AD42">
        <f t="shared" si="1"/>
        <v>1999.68948255129</v>
      </c>
      <c r="AE42">
        <f>'IDT-1'!B42</f>
        <v>0</v>
      </c>
      <c r="AF42" s="25"/>
      <c r="AG42">
        <f t="shared" si="2"/>
        <v>1999.68948255129</v>
      </c>
      <c r="AI42" s="35">
        <f>PXIL!H42</f>
        <v>0</v>
      </c>
      <c r="AJ42" s="35">
        <f>PXIL!N42</f>
        <v>0</v>
      </c>
      <c r="AK42" s="35">
        <f>RTM_IEX!H42</f>
        <v>0</v>
      </c>
      <c r="AL42" s="35">
        <f>RTM_IEX!N42</f>
        <v>-71</v>
      </c>
      <c r="AM42" s="35">
        <f>RTM_PXI!H42</f>
        <v>0</v>
      </c>
      <c r="AN42" s="35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10.34656</v>
      </c>
      <c r="E43">
        <f>GT_NG!P43</f>
        <v>16.086603624901496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82.253887602212032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791.40361641587242</v>
      </c>
      <c r="P43" s="37">
        <v>117.92096633344825</v>
      </c>
      <c r="Q43" s="37">
        <v>38.099999999999994</v>
      </c>
      <c r="R43" s="39">
        <v>44.7</v>
      </c>
      <c r="S43" s="39">
        <v>0</v>
      </c>
      <c r="T43" s="38">
        <f>SUMPRODUCT(LTA!J43:AN43,LTA!J$101:AN$101,LTA!J$103:AN$103)</f>
        <v>354.97999999999996</v>
      </c>
      <c r="U43" s="38">
        <f>SUMPRODUCT(LTA!J43:AN43,LTA!J$102:AN$102,LTA!J$103:AN$103)</f>
        <v>41.69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122.12</v>
      </c>
      <c r="Z43" s="35">
        <f>IEX!N43</f>
        <v>0</v>
      </c>
      <c r="AA43" s="76">
        <f>STOA!H43</f>
        <v>233.35</v>
      </c>
      <c r="AB43" s="76">
        <f>-STOA!N43</f>
        <v>0</v>
      </c>
      <c r="AC43">
        <f t="shared" si="0"/>
        <v>14.901117887124631</v>
      </c>
      <c r="AD43">
        <f t="shared" si="1"/>
        <v>1781.0505160893094</v>
      </c>
      <c r="AE43">
        <f>'IDT-1'!B43</f>
        <v>124</v>
      </c>
      <c r="AF43" s="25"/>
      <c r="AG43">
        <f t="shared" si="2"/>
        <v>1905.0505160893094</v>
      </c>
      <c r="AI43" s="35">
        <f>PXIL!H43</f>
        <v>0</v>
      </c>
      <c r="AJ43" s="35">
        <f>PXIL!N43</f>
        <v>0</v>
      </c>
      <c r="AK43" s="35">
        <f>RTM_IEX!H43</f>
        <v>0</v>
      </c>
      <c r="AL43" s="35">
        <f>RTM_IEX!N43</f>
        <v>-57</v>
      </c>
      <c r="AM43" s="35">
        <f>RTM_PXI!H43</f>
        <v>0</v>
      </c>
      <c r="AN43" s="35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10.34656</v>
      </c>
      <c r="E44">
        <f>GT_NG!P44</f>
        <v>16.086603624901496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82.253887602212032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688.09051792633227</v>
      </c>
      <c r="P44" s="37">
        <v>117.92096633344825</v>
      </c>
      <c r="Q44" s="37">
        <v>38.099999999999994</v>
      </c>
      <c r="R44" s="39">
        <v>44.7</v>
      </c>
      <c r="S44" s="39">
        <v>0</v>
      </c>
      <c r="T44" s="38">
        <f>SUMPRODUCT(LTA!J44:AN44,LTA!J$101:AN$101,LTA!J$103:AN$103)</f>
        <v>383.09999999999997</v>
      </c>
      <c r="U44" s="38">
        <f>SUMPRODUCT(LTA!J44:AN44,LTA!J$102:AN$102,LTA!J$103:AN$103)</f>
        <v>41.69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125.97</v>
      </c>
      <c r="Z44" s="35">
        <f>IEX!N44</f>
        <v>0</v>
      </c>
      <c r="AA44" s="76">
        <f>STOA!H44</f>
        <v>232.95</v>
      </c>
      <c r="AB44" s="76">
        <f>-STOA!N44</f>
        <v>0</v>
      </c>
      <c r="AC44">
        <f t="shared" si="0"/>
        <v>14.074236897297675</v>
      </c>
      <c r="AD44">
        <f t="shared" si="1"/>
        <v>1744.1342985895967</v>
      </c>
      <c r="AE44">
        <f>'IDT-1'!B44</f>
        <v>89</v>
      </c>
      <c r="AF44" s="25"/>
      <c r="AG44">
        <f t="shared" si="2"/>
        <v>1833.1342985895967</v>
      </c>
      <c r="AI44" s="35">
        <f>PXIL!H44</f>
        <v>0</v>
      </c>
      <c r="AJ44" s="35">
        <f>PXIL!N44</f>
        <v>0</v>
      </c>
      <c r="AK44" s="35">
        <f>RTM_IEX!H44</f>
        <v>0</v>
      </c>
      <c r="AL44" s="35">
        <f>RTM_IEX!N44</f>
        <v>-23</v>
      </c>
      <c r="AM44" s="35">
        <f>RTM_PXI!H44</f>
        <v>0</v>
      </c>
      <c r="AN44" s="35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10.34656</v>
      </c>
      <c r="E45">
        <f>GT_NG!P45</f>
        <v>16.086603624901496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82.253887602212032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585.28117667088145</v>
      </c>
      <c r="P45" s="37">
        <v>117.92096633344825</v>
      </c>
      <c r="Q45" s="37">
        <v>38.099999999999994</v>
      </c>
      <c r="R45" s="39">
        <v>44.7</v>
      </c>
      <c r="S45" s="39">
        <v>0</v>
      </c>
      <c r="T45" s="38">
        <f>SUMPRODUCT(LTA!J45:AN45,LTA!J$101:AN$101,LTA!J$103:AN$103)</f>
        <v>409.31</v>
      </c>
      <c r="U45" s="38">
        <f>SUMPRODUCT(LTA!J45:AN45,LTA!J$102:AN$102,LTA!J$103:AN$103)</f>
        <v>41.18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125.97</v>
      </c>
      <c r="Z45" s="35">
        <f>IEX!N45</f>
        <v>0</v>
      </c>
      <c r="AA45" s="76">
        <f>STOA!H45</f>
        <v>232.54999999999998</v>
      </c>
      <c r="AB45" s="76">
        <f>-STOA!N45</f>
        <v>0</v>
      </c>
      <c r="AC45">
        <f t="shared" si="0"/>
        <v>13.821359715005258</v>
      </c>
      <c r="AD45">
        <f t="shared" si="1"/>
        <v>1758.1478345164383</v>
      </c>
      <c r="AE45">
        <f>'IDT-1'!B45</f>
        <v>54</v>
      </c>
      <c r="AF45" s="25"/>
      <c r="AG45">
        <f t="shared" si="2"/>
        <v>1812.1478345164383</v>
      </c>
      <c r="AI45" s="35">
        <f>PXIL!H45</f>
        <v>0</v>
      </c>
      <c r="AJ45" s="35">
        <f>PXIL!N45</f>
        <v>0</v>
      </c>
      <c r="AK45" s="35">
        <f>RTM_IEX!H45</f>
        <v>68.27</v>
      </c>
      <c r="AL45" s="35">
        <f>RTM_IEX!N45</f>
        <v>0</v>
      </c>
      <c r="AM45" s="35">
        <f>RTM_PXI!H45</f>
        <v>0</v>
      </c>
      <c r="AN45" s="35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10.34656</v>
      </c>
      <c r="E46">
        <f>GT_NG!P46</f>
        <v>16.086603624901496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82.253887602212032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585.9711766708815</v>
      </c>
      <c r="P46" s="37">
        <v>117.92096633344825</v>
      </c>
      <c r="Q46" s="37">
        <v>38.099999999999994</v>
      </c>
      <c r="R46" s="39">
        <v>44.7</v>
      </c>
      <c r="S46" s="39">
        <v>0</v>
      </c>
      <c r="T46" s="38">
        <f>SUMPRODUCT(LTA!J46:AN46,LTA!J$101:AN$101,LTA!J$103:AN$103)</f>
        <v>430.93</v>
      </c>
      <c r="U46" s="38">
        <f>SUMPRODUCT(LTA!J46:AN46,LTA!J$102:AN$102,LTA!J$103:AN$103)</f>
        <v>41.18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112.51</v>
      </c>
      <c r="Z46" s="35">
        <f>IEX!N46</f>
        <v>0</v>
      </c>
      <c r="AA46" s="76">
        <f>STOA!H46</f>
        <v>232.54999999999998</v>
      </c>
      <c r="AB46" s="76">
        <f>-STOA!N46</f>
        <v>0</v>
      </c>
      <c r="AC46">
        <f t="shared" si="0"/>
        <v>13.905443715005259</v>
      </c>
      <c r="AD46">
        <f t="shared" si="1"/>
        <v>1768.8437505164381</v>
      </c>
      <c r="AE46">
        <f>'IDT-1'!B46</f>
        <v>30</v>
      </c>
      <c r="AF46" s="25"/>
      <c r="AG46">
        <f t="shared" si="2"/>
        <v>1798.8437505164381</v>
      </c>
      <c r="AI46" s="35">
        <f>PXIL!H46</f>
        <v>0</v>
      </c>
      <c r="AJ46" s="35">
        <f>PXIL!N46</f>
        <v>0</v>
      </c>
      <c r="AK46" s="35">
        <f>RTM_IEX!H46</f>
        <v>70.2</v>
      </c>
      <c r="AL46" s="35">
        <f>RTM_IEX!N46</f>
        <v>0</v>
      </c>
      <c r="AM46" s="35">
        <f>RTM_PXI!H46</f>
        <v>0</v>
      </c>
      <c r="AN46" s="35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10.34656</v>
      </c>
      <c r="E47">
        <f>GT_NG!P47</f>
        <v>15.666603722686808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84.02388963473912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585.98933248711342</v>
      </c>
      <c r="P47" s="37">
        <v>117.92096633344825</v>
      </c>
      <c r="Q47" s="37">
        <v>38.1</v>
      </c>
      <c r="R47" s="39">
        <v>44.7</v>
      </c>
      <c r="S47" s="39">
        <v>0</v>
      </c>
      <c r="T47" s="38">
        <f>SUMPRODUCT(LTA!J47:AN47,LTA!J$101:AN$101,LTA!J$103:AN$103)</f>
        <v>431.2</v>
      </c>
      <c r="U47" s="38">
        <f>SUMPRODUCT(LTA!J47:AN47,LTA!J$102:AN$102,LTA!J$103:AN$103)</f>
        <v>40.17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78.849999999999994</v>
      </c>
      <c r="Z47" s="35">
        <f>IEX!N47</f>
        <v>0</v>
      </c>
      <c r="AA47" s="76">
        <f>STOA!H47</f>
        <v>232.54999999999998</v>
      </c>
      <c r="AB47" s="76">
        <f>-STOA!N47</f>
        <v>0</v>
      </c>
      <c r="AC47">
        <f t="shared" si="0"/>
        <v>14.180223346988305</v>
      </c>
      <c r="AD47">
        <f t="shared" si="1"/>
        <v>1803.7971288309996</v>
      </c>
      <c r="AE47">
        <f>'IDT-1'!B47</f>
        <v>0</v>
      </c>
      <c r="AF47" s="25"/>
      <c r="AG47">
        <f t="shared" si="2"/>
        <v>1803.7971288309996</v>
      </c>
      <c r="AI47" s="35">
        <f>PXIL!H47</f>
        <v>0</v>
      </c>
      <c r="AJ47" s="35">
        <f>PXIL!N47</f>
        <v>0</v>
      </c>
      <c r="AK47" s="35">
        <f>RTM_IEX!H47</f>
        <v>138.46</v>
      </c>
      <c r="AL47" s="35">
        <f>RTM_IEX!N47</f>
        <v>0</v>
      </c>
      <c r="AM47" s="35">
        <f>RTM_PXI!H47</f>
        <v>0</v>
      </c>
      <c r="AN47" s="35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10.34656</v>
      </c>
      <c r="E48">
        <f>GT_NG!P48</f>
        <v>15.666603722686808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84.02388963473912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585.63933248711351</v>
      </c>
      <c r="P48" s="37">
        <v>117.92096633344825</v>
      </c>
      <c r="Q48" s="37">
        <v>38.1</v>
      </c>
      <c r="R48" s="39">
        <v>44.7</v>
      </c>
      <c r="S48" s="39">
        <v>0</v>
      </c>
      <c r="T48" s="38">
        <f>SUMPRODUCT(LTA!J48:AN48,LTA!J$101:AN$101,LTA!J$103:AN$103)</f>
        <v>453.85999999999996</v>
      </c>
      <c r="U48" s="38">
        <f>SUMPRODUCT(LTA!J48:AN48,LTA!J$102:AN$102,LTA!J$103:AN$103)</f>
        <v>40.17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40.39</v>
      </c>
      <c r="Z48" s="35">
        <f>IEX!N48</f>
        <v>0</v>
      </c>
      <c r="AA48" s="76">
        <f>STOA!H48</f>
        <v>232.54999999999998</v>
      </c>
      <c r="AB48" s="76">
        <f>-STOA!N48</f>
        <v>0</v>
      </c>
      <c r="AC48">
        <f t="shared" si="0"/>
        <v>13.866819346988306</v>
      </c>
      <c r="AD48">
        <f t="shared" si="1"/>
        <v>1763.9305328309997</v>
      </c>
      <c r="AE48">
        <f>'IDT-1'!B48</f>
        <v>0</v>
      </c>
      <c r="AF48" s="25"/>
      <c r="AG48">
        <f t="shared" si="2"/>
        <v>1763.9305328309997</v>
      </c>
      <c r="AI48" s="35">
        <f>PXIL!H48</f>
        <v>0</v>
      </c>
      <c r="AJ48" s="35">
        <f>PXIL!N48</f>
        <v>0</v>
      </c>
      <c r="AK48" s="35">
        <f>RTM_IEX!H48</f>
        <v>114.43</v>
      </c>
      <c r="AL48" s="35">
        <f>RTM_IEX!N48</f>
        <v>0</v>
      </c>
      <c r="AM48" s="35">
        <f>RTM_PXI!H48</f>
        <v>0</v>
      </c>
      <c r="AN48" s="35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10.34656</v>
      </c>
      <c r="E49">
        <f>GT_NG!P49</f>
        <v>15.666603722686808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84.02388963473912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582.90600140612389</v>
      </c>
      <c r="P49" s="37">
        <v>117.92096633344825</v>
      </c>
      <c r="Q49" s="37">
        <v>38.1</v>
      </c>
      <c r="R49" s="39">
        <v>44.7</v>
      </c>
      <c r="S49" s="39">
        <v>0</v>
      </c>
      <c r="T49" s="38">
        <f>SUMPRODUCT(LTA!J49:AN49,LTA!J$101:AN$101,LTA!J$103:AN$103)</f>
        <v>498.53</v>
      </c>
      <c r="U49" s="38">
        <f>SUMPRODUCT(LTA!J49:AN49,LTA!J$102:AN$102,LTA!J$103:AN$103)</f>
        <v>40.17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5.77</v>
      </c>
      <c r="Z49" s="35">
        <f>IEX!N49</f>
        <v>0</v>
      </c>
      <c r="AA49" s="76">
        <f>STOA!H49</f>
        <v>232.35</v>
      </c>
      <c r="AB49" s="76">
        <f>-STOA!N49</f>
        <v>0</v>
      </c>
      <c r="AC49">
        <f t="shared" si="0"/>
        <v>13.344817364556587</v>
      </c>
      <c r="AD49">
        <f t="shared" si="1"/>
        <v>1697.5292037324418</v>
      </c>
      <c r="AE49">
        <f>'IDT-1'!B49</f>
        <v>0</v>
      </c>
      <c r="AF49" s="25"/>
      <c r="AG49">
        <f t="shared" si="2"/>
        <v>1697.5292037324418</v>
      </c>
      <c r="AI49" s="35">
        <f>PXIL!H49</f>
        <v>0</v>
      </c>
      <c r="AJ49" s="35">
        <f>PXIL!N49</f>
        <v>0</v>
      </c>
      <c r="AK49" s="35">
        <f>RTM_IEX!H49</f>
        <v>40.39</v>
      </c>
      <c r="AL49" s="35">
        <f>RTM_IEX!N49</f>
        <v>0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10.34656</v>
      </c>
      <c r="E50">
        <f>GT_NG!P50</f>
        <v>15.666603722686808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84.02388963473912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582.57327759660006</v>
      </c>
      <c r="P50" s="37">
        <v>117.92488062163571</v>
      </c>
      <c r="Q50" s="37">
        <v>38.1</v>
      </c>
      <c r="R50" s="39">
        <v>44.7</v>
      </c>
      <c r="S50" s="39">
        <v>0</v>
      </c>
      <c r="T50" s="38">
        <f>SUMPRODUCT(LTA!J50:AN50,LTA!J$101:AN$101,LTA!J$103:AN$103)</f>
        <v>522.3599999999999</v>
      </c>
      <c r="U50" s="38">
        <f>SUMPRODUCT(LTA!J50:AN50,LTA!J$102:AN$102,LTA!J$103:AN$103)</f>
        <v>40.17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0</v>
      </c>
      <c r="Z50" s="35">
        <f>IEX!N50</f>
        <v>0</v>
      </c>
      <c r="AA50" s="76">
        <f>STOA!H50</f>
        <v>232.14999999999998</v>
      </c>
      <c r="AB50" s="76">
        <f>-STOA!N50</f>
        <v>0</v>
      </c>
      <c r="AC50">
        <f t="shared" si="0"/>
        <v>13.245131833116204</v>
      </c>
      <c r="AD50">
        <f t="shared" si="1"/>
        <v>1664.7700797425457</v>
      </c>
      <c r="AE50">
        <f>'IDT-1'!B50</f>
        <v>0</v>
      </c>
      <c r="AF50" s="25"/>
      <c r="AG50">
        <f t="shared" si="2"/>
        <v>1664.7700797425457</v>
      </c>
      <c r="AI50" s="35">
        <f>PXIL!H50</f>
        <v>0</v>
      </c>
      <c r="AJ50" s="35">
        <f>PXIL!N50</f>
        <v>0</v>
      </c>
      <c r="AK50" s="35">
        <f>RTM_IEX!H50</f>
        <v>0</v>
      </c>
      <c r="AL50" s="35">
        <f>RTM_IEX!N50</f>
        <v>-10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10.34656</v>
      </c>
      <c r="E51">
        <f>GT_NG!P51</f>
        <v>15.666603722686808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84.02388963473912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561.37955146523404</v>
      </c>
      <c r="P51" s="37">
        <v>117.35</v>
      </c>
      <c r="Q51" s="37">
        <v>36.724309837335404</v>
      </c>
      <c r="R51" s="39">
        <v>44.7</v>
      </c>
      <c r="S51" s="39">
        <v>0</v>
      </c>
      <c r="T51" s="38">
        <f>SUMPRODUCT(LTA!J51:AN51,LTA!J$101:AN$101,LTA!J$103:AN$103)</f>
        <v>558.53</v>
      </c>
      <c r="U51" s="38">
        <f>SUMPRODUCT(LTA!J51:AN51,LTA!J$102:AN$102,LTA!J$103:AN$103)</f>
        <v>40.17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0</v>
      </c>
      <c r="Z51" s="35">
        <f>IEX!N51</f>
        <v>0</v>
      </c>
      <c r="AA51" s="76">
        <f>STOA!H51</f>
        <v>232.95</v>
      </c>
      <c r="AB51" s="76">
        <f>-STOA!N51</f>
        <v>0</v>
      </c>
      <c r="AC51">
        <f t="shared" si="0"/>
        <v>13.722454276456412</v>
      </c>
      <c r="AD51">
        <f t="shared" si="1"/>
        <v>1631.1184603835393</v>
      </c>
      <c r="AE51">
        <f>'IDT-1'!B51</f>
        <v>0</v>
      </c>
      <c r="AF51" s="25"/>
      <c r="AG51">
        <f t="shared" si="2"/>
        <v>1631.1184603835393</v>
      </c>
      <c r="AI51" s="35">
        <f>PXIL!H51</f>
        <v>0</v>
      </c>
      <c r="AJ51" s="35">
        <f>PXIL!N51</f>
        <v>0</v>
      </c>
      <c r="AK51" s="35">
        <f>RTM_IEX!H51</f>
        <v>0</v>
      </c>
      <c r="AL51" s="35">
        <f>RTM_IEX!N51</f>
        <v>-57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10.34656</v>
      </c>
      <c r="E52">
        <f>GT_NG!P52</f>
        <v>15.666603722686808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84.02388963473912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555.43955146523399</v>
      </c>
      <c r="P52" s="37">
        <v>117.35</v>
      </c>
      <c r="Q52" s="37">
        <v>36.724309837335404</v>
      </c>
      <c r="R52" s="39">
        <v>44.7</v>
      </c>
      <c r="S52" s="39">
        <v>0</v>
      </c>
      <c r="T52" s="38">
        <f>SUMPRODUCT(LTA!J52:AN52,LTA!J$101:AN$101,LTA!J$103:AN$103)</f>
        <v>566.53</v>
      </c>
      <c r="U52" s="38">
        <f>SUMPRODUCT(LTA!J52:AN52,LTA!J$102:AN$102,LTA!J$103:AN$103)</f>
        <v>40.17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0</v>
      </c>
      <c r="Z52" s="35">
        <f>IEX!N52</f>
        <v>0</v>
      </c>
      <c r="AA52" s="76">
        <f>STOA!H52</f>
        <v>232.95</v>
      </c>
      <c r="AB52" s="76">
        <f>-STOA!N52</f>
        <v>0</v>
      </c>
      <c r="AC52">
        <f t="shared" si="0"/>
        <v>14.15517214543444</v>
      </c>
      <c r="AD52">
        <f t="shared" si="1"/>
        <v>1579.7457425145612</v>
      </c>
      <c r="AE52">
        <f>'IDT-1'!B52</f>
        <v>0</v>
      </c>
      <c r="AF52" s="25"/>
      <c r="AG52">
        <f t="shared" si="2"/>
        <v>1579.7457425145612</v>
      </c>
      <c r="AI52" s="35">
        <f>PXIL!H52</f>
        <v>0</v>
      </c>
      <c r="AJ52" s="35">
        <f>PXIL!N52</f>
        <v>0</v>
      </c>
      <c r="AK52" s="35">
        <f>RTM_IEX!H52</f>
        <v>0</v>
      </c>
      <c r="AL52" s="35">
        <f>RTM_IEX!N52</f>
        <v>-110</v>
      </c>
      <c r="AM52" s="35">
        <f>RTM_PXI!H52</f>
        <v>0</v>
      </c>
      <c r="AN52" s="35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10.34656</v>
      </c>
      <c r="E53">
        <f>GT_NG!P53</f>
        <v>15.666603722686808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84.02388963473912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516.20477840163664</v>
      </c>
      <c r="P53" s="37">
        <v>57.7</v>
      </c>
      <c r="Q53" s="37">
        <v>21.52</v>
      </c>
      <c r="R53" s="39">
        <v>44.7</v>
      </c>
      <c r="S53" s="39">
        <v>0</v>
      </c>
      <c r="T53" s="38">
        <f>SUMPRODUCT(LTA!J53:AN53,LTA!J$101:AN$101,LTA!J$103:AN$103)</f>
        <v>567.53</v>
      </c>
      <c r="U53" s="38">
        <f>SUMPRODUCT(LTA!J53:AN53,LTA!J$102:AN$102,LTA!J$103:AN$103)</f>
        <v>40.17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0</v>
      </c>
      <c r="Z53" s="35">
        <f>IEX!N53</f>
        <v>0</v>
      </c>
      <c r="AA53" s="76">
        <f>STOA!H53</f>
        <v>233.14999999999998</v>
      </c>
      <c r="AB53" s="76">
        <f>-STOA!N53</f>
        <v>0</v>
      </c>
      <c r="AC53">
        <f t="shared" si="0"/>
        <v>12.567118653372775</v>
      </c>
      <c r="AD53">
        <f t="shared" si="1"/>
        <v>1558.44471310569</v>
      </c>
      <c r="AE53">
        <f>'IDT-1'!B53</f>
        <v>0</v>
      </c>
      <c r="AF53" s="25"/>
      <c r="AG53">
        <f t="shared" si="2"/>
        <v>1558.44471310569</v>
      </c>
      <c r="AI53" s="35">
        <f>PXIL!H53</f>
        <v>0</v>
      </c>
      <c r="AJ53" s="35">
        <f>PXIL!N53</f>
        <v>0</v>
      </c>
      <c r="AK53" s="35">
        <f>RTM_IEX!H53</f>
        <v>0</v>
      </c>
      <c r="AL53" s="35">
        <f>RTM_IEX!N53</f>
        <v>-20</v>
      </c>
      <c r="AM53" s="35">
        <f>RTM_PXI!H53</f>
        <v>0</v>
      </c>
      <c r="AN53" s="35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10.34656</v>
      </c>
      <c r="E54">
        <f>GT_NG!P54</f>
        <v>15.666603722686808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84.02388963473912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504.19948642971957</v>
      </c>
      <c r="P54" s="37">
        <v>57.7</v>
      </c>
      <c r="Q54" s="37">
        <v>21.52</v>
      </c>
      <c r="R54" s="39">
        <v>44.7</v>
      </c>
      <c r="S54" s="39">
        <v>0</v>
      </c>
      <c r="T54" s="38">
        <f>SUMPRODUCT(LTA!J54:AN54,LTA!J$101:AN$101,LTA!J$103:AN$103)</f>
        <v>567.53</v>
      </c>
      <c r="U54" s="38">
        <f>SUMPRODUCT(LTA!J54:AN54,LTA!J$102:AN$102,LTA!J$103:AN$103)</f>
        <v>40.17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0</v>
      </c>
      <c r="Z54" s="35">
        <f>IEX!N54</f>
        <v>0</v>
      </c>
      <c r="AA54" s="76">
        <f>STOA!H54</f>
        <v>233.35</v>
      </c>
      <c r="AB54" s="76">
        <f>-STOA!N54</f>
        <v>0</v>
      </c>
      <c r="AC54">
        <f t="shared" si="0"/>
        <v>12.703015606187346</v>
      </c>
      <c r="AD54">
        <f t="shared" si="1"/>
        <v>1517.5035241809583</v>
      </c>
      <c r="AE54">
        <f>'IDT-1'!B54</f>
        <v>0</v>
      </c>
      <c r="AF54" s="25"/>
      <c r="AG54">
        <f t="shared" si="2"/>
        <v>1517.5035241809583</v>
      </c>
      <c r="AI54" s="35">
        <f>PXIL!H54</f>
        <v>0</v>
      </c>
      <c r="AJ54" s="35">
        <f>PXIL!N54</f>
        <v>0</v>
      </c>
      <c r="AK54" s="35">
        <f>RTM_IEX!H54</f>
        <v>0</v>
      </c>
      <c r="AL54" s="35">
        <f>RTM_IEX!N54</f>
        <v>-49</v>
      </c>
      <c r="AM54" s="35">
        <f>RTM_PXI!H54</f>
        <v>0</v>
      </c>
      <c r="AN54" s="35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10.34656</v>
      </c>
      <c r="E55">
        <f>GT_NG!P55</f>
        <v>15.666603722686808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504.04585745706612</v>
      </c>
      <c r="P55" s="37">
        <v>57.7</v>
      </c>
      <c r="Q55" s="37">
        <v>21.52</v>
      </c>
      <c r="R55" s="39">
        <v>44.7</v>
      </c>
      <c r="S55" s="39">
        <v>0</v>
      </c>
      <c r="T55" s="38">
        <f>SUMPRODUCT(LTA!J55:AN55,LTA!J$101:AN$101,LTA!J$103:AN$103)</f>
        <v>567.53</v>
      </c>
      <c r="U55" s="38">
        <f>SUMPRODUCT(LTA!J55:AN55,LTA!J$102:AN$102,LTA!J$103:AN$103)</f>
        <v>40.17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0</v>
      </c>
      <c r="Z55" s="35">
        <f>IEX!N55</f>
        <v>0</v>
      </c>
      <c r="AA55" s="76">
        <f>STOA!H55</f>
        <v>233.44999999999996</v>
      </c>
      <c r="AB55" s="76">
        <f>-STOA!N55</f>
        <v>0</v>
      </c>
      <c r="AC55">
        <f t="shared" si="0"/>
        <v>13.323641444526391</v>
      </c>
      <c r="AD55">
        <f t="shared" si="1"/>
        <v>1437.8292693699657</v>
      </c>
      <c r="AE55">
        <f>'IDT-1'!B55</f>
        <v>0</v>
      </c>
      <c r="AF55" s="25"/>
      <c r="AG55">
        <f t="shared" si="2"/>
        <v>1437.8292693699657</v>
      </c>
      <c r="AI55" s="35">
        <f>PXIL!H55</f>
        <v>0</v>
      </c>
      <c r="AJ55" s="35">
        <f>PXIL!N55</f>
        <v>0</v>
      </c>
      <c r="AK55" s="35">
        <f>RTM_IEX!H55</f>
        <v>0</v>
      </c>
      <c r="AL55" s="35">
        <f>RTM_IEX!N55</f>
        <v>-128</v>
      </c>
      <c r="AM55" s="35">
        <f>RTM_PXI!H55</f>
        <v>0</v>
      </c>
      <c r="AN55" s="35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10.34656</v>
      </c>
      <c r="E56">
        <f>GT_NG!P56</f>
        <v>15.666603722686808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504.04585745706612</v>
      </c>
      <c r="P56" s="37">
        <v>57.7</v>
      </c>
      <c r="Q56" s="37">
        <v>21.52</v>
      </c>
      <c r="R56" s="39">
        <v>44.7</v>
      </c>
      <c r="S56" s="39">
        <v>0</v>
      </c>
      <c r="T56" s="38">
        <f>SUMPRODUCT(LTA!J56:AN56,LTA!J$101:AN$101,LTA!J$103:AN$103)</f>
        <v>567.53</v>
      </c>
      <c r="U56" s="38">
        <f>SUMPRODUCT(LTA!J56:AN56,LTA!J$102:AN$102,LTA!J$103:AN$103)</f>
        <v>40.17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0</v>
      </c>
      <c r="Z56" s="35">
        <f>IEX!N56</f>
        <v>-14</v>
      </c>
      <c r="AA56" s="76">
        <f>STOA!H56</f>
        <v>233.64999999999998</v>
      </c>
      <c r="AB56" s="76">
        <f>-STOA!N56</f>
        <v>0</v>
      </c>
      <c r="AC56">
        <f t="shared" si="0"/>
        <v>13.710406040374002</v>
      </c>
      <c r="AD56">
        <f t="shared" si="1"/>
        <v>1388.6425047741182</v>
      </c>
      <c r="AE56">
        <f>'IDT-1'!B56</f>
        <v>0</v>
      </c>
      <c r="AF56" s="25"/>
      <c r="AG56">
        <f t="shared" si="2"/>
        <v>1388.6425047741182</v>
      </c>
      <c r="AI56" s="35">
        <f>PXIL!H56</f>
        <v>0</v>
      </c>
      <c r="AJ56" s="35">
        <f>PXIL!N56</f>
        <v>0</v>
      </c>
      <c r="AK56" s="35">
        <f>RTM_IEX!H56</f>
        <v>0</v>
      </c>
      <c r="AL56" s="35">
        <f>RTM_IEX!N56</f>
        <v>-163</v>
      </c>
      <c r="AM56" s="35">
        <f>RTM_PXI!H56</f>
        <v>0</v>
      </c>
      <c r="AN56" s="35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10.34656</v>
      </c>
      <c r="E57">
        <f>GT_NG!P57</f>
        <v>15.666603722686808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504.04585745706612</v>
      </c>
      <c r="P57" s="37">
        <v>57.7</v>
      </c>
      <c r="Q57" s="37">
        <v>21.52</v>
      </c>
      <c r="R57" s="39">
        <v>44.7</v>
      </c>
      <c r="S57" s="39">
        <v>0</v>
      </c>
      <c r="T57" s="38">
        <f>SUMPRODUCT(LTA!J57:AN57,LTA!J$101:AN$101,LTA!J$103:AN$103)</f>
        <v>567.53</v>
      </c>
      <c r="U57" s="38">
        <f>SUMPRODUCT(LTA!J57:AN57,LTA!J$102:AN$102,LTA!J$103:AN$103)</f>
        <v>40.17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0</v>
      </c>
      <c r="Z57" s="35">
        <f>IEX!N57</f>
        <v>-35</v>
      </c>
      <c r="AA57" s="76">
        <f>STOA!H57</f>
        <v>233.44999999999996</v>
      </c>
      <c r="AB57" s="76">
        <f>-STOA!N57</f>
        <v>0</v>
      </c>
      <c r="AC57">
        <f t="shared" si="0"/>
        <v>13.811043178047857</v>
      </c>
      <c r="AD57">
        <f t="shared" si="1"/>
        <v>1375.3418676364442</v>
      </c>
      <c r="AE57">
        <f>'IDT-1'!B57</f>
        <v>0</v>
      </c>
      <c r="AF57" s="25"/>
      <c r="AG57">
        <f t="shared" si="2"/>
        <v>1375.3418676364442</v>
      </c>
      <c r="AI57" s="35">
        <f>PXIL!H57</f>
        <v>0</v>
      </c>
      <c r="AJ57" s="35">
        <f>PXIL!N57</f>
        <v>0</v>
      </c>
      <c r="AK57" s="35">
        <f>RTM_IEX!H57</f>
        <v>0</v>
      </c>
      <c r="AL57" s="35">
        <f>RTM_IEX!N57</f>
        <v>-155</v>
      </c>
      <c r="AM57" s="35">
        <f>RTM_PXI!H57</f>
        <v>0</v>
      </c>
      <c r="AN57" s="35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10.34656</v>
      </c>
      <c r="E58">
        <f>GT_NG!P58</f>
        <v>15.666603722686808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511.00737903163082</v>
      </c>
      <c r="P58" s="37">
        <v>57.7</v>
      </c>
      <c r="Q58" s="37">
        <v>21.52</v>
      </c>
      <c r="R58" s="39">
        <v>44.7</v>
      </c>
      <c r="S58" s="39">
        <v>0</v>
      </c>
      <c r="T58" s="38">
        <f>SUMPRODUCT(LTA!J58:AN58,LTA!J$101:AN$101,LTA!J$103:AN$103)</f>
        <v>566.53</v>
      </c>
      <c r="U58" s="38">
        <f>SUMPRODUCT(LTA!J58:AN58,LTA!J$102:AN$102,LTA!J$103:AN$103)</f>
        <v>40.17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0</v>
      </c>
      <c r="Z58" s="35">
        <f>IEX!N58</f>
        <v>-49</v>
      </c>
      <c r="AA58" s="76">
        <f>STOA!H58</f>
        <v>233.24999999999997</v>
      </c>
      <c r="AB58" s="76">
        <f>-STOA!N58</f>
        <v>0</v>
      </c>
      <c r="AC58">
        <f t="shared" si="0"/>
        <v>13.966041502285922</v>
      </c>
      <c r="AD58">
        <f t="shared" si="1"/>
        <v>1366.948390886771</v>
      </c>
      <c r="AE58">
        <f>'IDT-1'!B58</f>
        <v>0</v>
      </c>
      <c r="AF58" s="25"/>
      <c r="AG58">
        <f t="shared" si="2"/>
        <v>1366.948390886771</v>
      </c>
      <c r="AI58" s="35">
        <f>PXIL!H58</f>
        <v>0</v>
      </c>
      <c r="AJ58" s="35">
        <f>PXIL!N58</f>
        <v>0</v>
      </c>
      <c r="AK58" s="35">
        <f>RTM_IEX!H58</f>
        <v>0</v>
      </c>
      <c r="AL58" s="35">
        <f>RTM_IEX!N58</f>
        <v>-155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10.34656</v>
      </c>
      <c r="E59">
        <f>GT_NG!P59</f>
        <v>15.666603722686808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511.00737903163082</v>
      </c>
      <c r="P59" s="37">
        <v>57.7</v>
      </c>
      <c r="Q59" s="37">
        <v>21.52</v>
      </c>
      <c r="R59" s="39">
        <v>44.7</v>
      </c>
      <c r="S59" s="39">
        <v>0</v>
      </c>
      <c r="T59" s="38">
        <f>SUMPRODUCT(LTA!J59:AN59,LTA!J$101:AN$101,LTA!J$103:AN$103)</f>
        <v>557.86999999999989</v>
      </c>
      <c r="U59" s="38">
        <f>SUMPRODUCT(LTA!J59:AN59,LTA!J$102:AN$102,LTA!J$103:AN$103)</f>
        <v>40.17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0</v>
      </c>
      <c r="Z59" s="35">
        <f>IEX!N59</f>
        <v>-58</v>
      </c>
      <c r="AA59" s="76">
        <f>STOA!H59</f>
        <v>236.85999999999996</v>
      </c>
      <c r="AB59" s="76">
        <f>-STOA!N59</f>
        <v>0</v>
      </c>
      <c r="AC59">
        <f t="shared" si="0"/>
        <v>14.060293913090195</v>
      </c>
      <c r="AD59">
        <f t="shared" si="1"/>
        <v>1344.8041384759665</v>
      </c>
      <c r="AE59">
        <f>'IDT-1'!B59</f>
        <v>0</v>
      </c>
      <c r="AF59" s="25"/>
      <c r="AG59">
        <f t="shared" si="2"/>
        <v>1344.8041384759665</v>
      </c>
      <c r="AI59" s="35">
        <f>PXIL!H59</f>
        <v>0</v>
      </c>
      <c r="AJ59" s="35">
        <f>PXIL!N59</f>
        <v>0</v>
      </c>
      <c r="AK59" s="35">
        <f>RTM_IEX!H59</f>
        <v>0</v>
      </c>
      <c r="AL59" s="35">
        <f>RTM_IEX!N59</f>
        <v>-163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10.34656</v>
      </c>
      <c r="E60">
        <f>GT_NG!P60</f>
        <v>15.666603722686808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511.00737903163082</v>
      </c>
      <c r="P60" s="37">
        <v>57.7</v>
      </c>
      <c r="Q60" s="37">
        <v>21.52</v>
      </c>
      <c r="R60" s="39">
        <v>44.7</v>
      </c>
      <c r="S60" s="39">
        <v>0</v>
      </c>
      <c r="T60" s="38">
        <f>SUMPRODUCT(LTA!J60:AN60,LTA!J$101:AN$101,LTA!J$103:AN$103)</f>
        <v>550.79</v>
      </c>
      <c r="U60" s="38">
        <f>SUMPRODUCT(LTA!J60:AN60,LTA!J$102:AN$102,LTA!J$103:AN$103)</f>
        <v>40.17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0</v>
      </c>
      <c r="Z60" s="35">
        <f>IEX!N60</f>
        <v>-58</v>
      </c>
      <c r="AA60" s="76">
        <f>STOA!H60</f>
        <v>236.85999999999996</v>
      </c>
      <c r="AB60" s="76">
        <f>-STOA!N60</f>
        <v>0</v>
      </c>
      <c r="AC60">
        <f t="shared" si="0"/>
        <v>14.0129312313728</v>
      </c>
      <c r="AD60">
        <f t="shared" si="1"/>
        <v>1336.771501157684</v>
      </c>
      <c r="AE60">
        <f>'IDT-1'!B60</f>
        <v>0</v>
      </c>
      <c r="AF60" s="25"/>
      <c r="AG60">
        <f t="shared" si="2"/>
        <v>1336.771501157684</v>
      </c>
      <c r="AI60" s="35">
        <f>PXIL!H60</f>
        <v>0</v>
      </c>
      <c r="AJ60" s="35">
        <f>PXIL!N60</f>
        <v>0</v>
      </c>
      <c r="AK60" s="35">
        <f>RTM_IEX!H60</f>
        <v>0</v>
      </c>
      <c r="AL60" s="35">
        <f>RTM_IEX!N60</f>
        <v>-164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10.34656</v>
      </c>
      <c r="E61">
        <f>GT_NG!P61</f>
        <v>15.666603722686808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511.00737903163082</v>
      </c>
      <c r="P61" s="37">
        <v>57.7</v>
      </c>
      <c r="Q61" s="37">
        <v>21.52</v>
      </c>
      <c r="R61" s="39">
        <v>44.7</v>
      </c>
      <c r="S61" s="39">
        <v>0</v>
      </c>
      <c r="T61" s="38">
        <f>SUMPRODUCT(LTA!J61:AN61,LTA!J$101:AN$101,LTA!J$103:AN$103)</f>
        <v>545.38</v>
      </c>
      <c r="U61" s="38">
        <f>SUMPRODUCT(LTA!J61:AN61,LTA!J$102:AN$102,LTA!J$103:AN$103)</f>
        <v>40.17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0</v>
      </c>
      <c r="Z61" s="35">
        <f>IEX!N61</f>
        <v>-51</v>
      </c>
      <c r="AA61" s="76">
        <f>STOA!H61</f>
        <v>236.85999999999996</v>
      </c>
      <c r="AB61" s="76">
        <f>-STOA!N61</f>
        <v>0</v>
      </c>
      <c r="AC61">
        <f t="shared" si="0"/>
        <v>13.62483522693821</v>
      </c>
      <c r="AD61">
        <f t="shared" si="1"/>
        <v>1375.7495971621186</v>
      </c>
      <c r="AE61">
        <f>'IDT-1'!B61</f>
        <v>0</v>
      </c>
      <c r="AF61" s="25"/>
      <c r="AG61">
        <f t="shared" si="2"/>
        <v>1375.7495971621186</v>
      </c>
      <c r="AI61" s="35">
        <f>PXIL!H61</f>
        <v>0</v>
      </c>
      <c r="AJ61" s="35">
        <f>PXIL!N61</f>
        <v>0</v>
      </c>
      <c r="AK61" s="35">
        <f>RTM_IEX!H61</f>
        <v>0</v>
      </c>
      <c r="AL61" s="35">
        <f>RTM_IEX!N61</f>
        <v>-127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10.34656</v>
      </c>
      <c r="E62">
        <f>GT_NG!P62</f>
        <v>15.666603722686808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521.33568061893243</v>
      </c>
      <c r="P62" s="37">
        <v>57.7</v>
      </c>
      <c r="Q62" s="37">
        <v>21.52</v>
      </c>
      <c r="R62" s="39">
        <v>44.7</v>
      </c>
      <c r="S62" s="39">
        <v>0</v>
      </c>
      <c r="T62" s="38">
        <f>SUMPRODUCT(LTA!J62:AN62,LTA!J$101:AN$101,LTA!J$103:AN$103)</f>
        <v>537.74</v>
      </c>
      <c r="U62" s="38">
        <f>SUMPRODUCT(LTA!J62:AN62,LTA!J$102:AN$102,LTA!J$103:AN$103)</f>
        <v>41.18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0</v>
      </c>
      <c r="Z62" s="35">
        <f>IEX!N62</f>
        <v>-63</v>
      </c>
      <c r="AA62" s="76">
        <f>STOA!H62</f>
        <v>237.05999999999997</v>
      </c>
      <c r="AB62" s="76">
        <f>-STOA!N62</f>
        <v>0</v>
      </c>
      <c r="AC62">
        <f t="shared" si="0"/>
        <v>13.804607026688647</v>
      </c>
      <c r="AD62">
        <f t="shared" si="1"/>
        <v>1360.4681269496698</v>
      </c>
      <c r="AE62">
        <f>'IDT-1'!B62</f>
        <v>0</v>
      </c>
      <c r="AF62" s="25"/>
      <c r="AG62">
        <f t="shared" si="2"/>
        <v>1360.4681269496698</v>
      </c>
      <c r="AI62" s="35">
        <f>PXIL!H62</f>
        <v>0</v>
      </c>
      <c r="AJ62" s="35">
        <f>PXIL!N62</f>
        <v>0</v>
      </c>
      <c r="AK62" s="35">
        <f>RTM_IEX!H62</f>
        <v>0</v>
      </c>
      <c r="AL62" s="35">
        <f>RTM_IEX!N62</f>
        <v>-134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10.34656</v>
      </c>
      <c r="E63">
        <f>GT_NG!P63</f>
        <v>15.13590241197671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84.02388963473912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521.33568061893243</v>
      </c>
      <c r="P63" s="37">
        <v>57.7</v>
      </c>
      <c r="Q63" s="37">
        <v>21.52</v>
      </c>
      <c r="R63" s="39">
        <v>46.2</v>
      </c>
      <c r="S63" s="39">
        <v>0</v>
      </c>
      <c r="T63" s="38">
        <f>SUMPRODUCT(LTA!J63:AN63,LTA!J$101:AN$101,LTA!J$103:AN$103)</f>
        <v>515.66999999999996</v>
      </c>
      <c r="U63" s="38">
        <f>SUMPRODUCT(LTA!J63:AN63,LTA!J$102:AN$102,LTA!J$103:AN$103)</f>
        <v>41.69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0</v>
      </c>
      <c r="Z63" s="35">
        <f>IEX!N63</f>
        <v>-66</v>
      </c>
      <c r="AA63" s="76">
        <f>STOA!H63</f>
        <v>234.55</v>
      </c>
      <c r="AB63" s="76">
        <f>-STOA!N63</f>
        <v>0</v>
      </c>
      <c r="AC63">
        <f t="shared" si="0"/>
        <v>13.475056509095625</v>
      </c>
      <c r="AD63">
        <f t="shared" si="1"/>
        <v>1356.6969761565529</v>
      </c>
      <c r="AE63">
        <f>'IDT-1'!B63</f>
        <v>0</v>
      </c>
      <c r="AF63" s="25"/>
      <c r="AG63">
        <f t="shared" si="2"/>
        <v>1356.6969761565529</v>
      </c>
      <c r="AI63" s="35">
        <f>PXIL!H63</f>
        <v>0</v>
      </c>
      <c r="AJ63" s="35">
        <f>PXIL!N63</f>
        <v>0</v>
      </c>
      <c r="AK63" s="35">
        <f>RTM_IEX!H63</f>
        <v>0</v>
      </c>
      <c r="AL63" s="35">
        <f>RTM_IEX!N63</f>
        <v>-112</v>
      </c>
      <c r="AM63" s="35">
        <f>RTM_PXI!H63</f>
        <v>0</v>
      </c>
      <c r="AN63" s="35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10.34656</v>
      </c>
      <c r="E64">
        <f>GT_NG!P64</f>
        <v>15.13590241197671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84.02388963473912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521.33568061893243</v>
      </c>
      <c r="P64" s="37">
        <v>57.7</v>
      </c>
      <c r="Q64" s="37">
        <v>21.52</v>
      </c>
      <c r="R64" s="39">
        <v>46.2</v>
      </c>
      <c r="S64" s="39">
        <v>0</v>
      </c>
      <c r="T64" s="38">
        <f>SUMPRODUCT(LTA!J64:AN64,LTA!J$101:AN$101,LTA!J$103:AN$103)</f>
        <v>491.58999999999992</v>
      </c>
      <c r="U64" s="38">
        <f>SUMPRODUCT(LTA!J64:AN64,LTA!J$102:AN$102,LTA!J$103:AN$103)</f>
        <v>42.19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0</v>
      </c>
      <c r="Z64" s="35">
        <f>IEX!N64</f>
        <v>-55</v>
      </c>
      <c r="AA64" s="76">
        <f>STOA!H64</f>
        <v>234.55</v>
      </c>
      <c r="AB64" s="76">
        <f>-STOA!N64</f>
        <v>0</v>
      </c>
      <c r="AC64">
        <f t="shared" si="0"/>
        <v>13.173212734856557</v>
      </c>
      <c r="AD64">
        <f t="shared" si="1"/>
        <v>1348.4188199307916</v>
      </c>
      <c r="AE64">
        <f>'IDT-1'!B64</f>
        <v>0</v>
      </c>
      <c r="AF64" s="25"/>
      <c r="AG64">
        <f t="shared" si="2"/>
        <v>1348.4188199307916</v>
      </c>
      <c r="AI64" s="35">
        <f>PXIL!H64</f>
        <v>0</v>
      </c>
      <c r="AJ64" s="35">
        <f>PXIL!N64</f>
        <v>0</v>
      </c>
      <c r="AK64" s="35">
        <f>RTM_IEX!H64</f>
        <v>0</v>
      </c>
      <c r="AL64" s="35">
        <f>RTM_IEX!N64</f>
        <v>-108</v>
      </c>
      <c r="AM64" s="35">
        <f>RTM_PXI!H64</f>
        <v>0</v>
      </c>
      <c r="AN64" s="35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10.34656</v>
      </c>
      <c r="E65">
        <f>GT_NG!P65</f>
        <v>15.13590241197671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84.02388963473912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521.33568061893243</v>
      </c>
      <c r="P65" s="37">
        <v>57.7</v>
      </c>
      <c r="Q65" s="37">
        <v>21.52</v>
      </c>
      <c r="R65" s="39">
        <v>46.07</v>
      </c>
      <c r="S65" s="39">
        <v>0</v>
      </c>
      <c r="T65" s="38">
        <f>SUMPRODUCT(LTA!J65:AN65,LTA!J$101:AN$101,LTA!J$103:AN$103)</f>
        <v>444.49999999999994</v>
      </c>
      <c r="U65" s="38">
        <f>SUMPRODUCT(LTA!J65:AN65,LTA!J$102:AN$102,LTA!J$103:AN$103)</f>
        <v>43.2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0</v>
      </c>
      <c r="Z65" s="35">
        <f>IEX!N65</f>
        <v>-34</v>
      </c>
      <c r="AA65" s="76">
        <f>STOA!H65</f>
        <v>234.55</v>
      </c>
      <c r="AB65" s="76">
        <f>-STOA!N65</f>
        <v>0</v>
      </c>
      <c r="AC65">
        <f t="shared" si="0"/>
        <v>12.608380459508846</v>
      </c>
      <c r="AD65">
        <f t="shared" si="1"/>
        <v>1328.7736522061393</v>
      </c>
      <c r="AE65">
        <f>'IDT-1'!B65</f>
        <v>0</v>
      </c>
      <c r="AF65" s="25"/>
      <c r="AG65">
        <f t="shared" si="2"/>
        <v>1328.7736522061393</v>
      </c>
      <c r="AI65" s="35">
        <f>PXIL!H65</f>
        <v>0</v>
      </c>
      <c r="AJ65" s="35">
        <f>PXIL!N65</f>
        <v>0</v>
      </c>
      <c r="AK65" s="35">
        <f>RTM_IEX!H65</f>
        <v>0</v>
      </c>
      <c r="AL65" s="35">
        <f>RTM_IEX!N65</f>
        <v>-103</v>
      </c>
      <c r="AM65" s="35">
        <f>RTM_PXI!H65</f>
        <v>0</v>
      </c>
      <c r="AN65" s="35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10.34656</v>
      </c>
      <c r="E66">
        <f>GT_NG!P66</f>
        <v>15.13590241197671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84.02388963473912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531.6639822062341</v>
      </c>
      <c r="P66" s="37">
        <v>57.7</v>
      </c>
      <c r="Q66" s="37">
        <v>21.52</v>
      </c>
      <c r="R66" s="39">
        <v>40.92</v>
      </c>
      <c r="S66" s="39">
        <v>0</v>
      </c>
      <c r="T66" s="38">
        <f>SUMPRODUCT(LTA!J66:AN66,LTA!J$101:AN$101,LTA!J$103:AN$103)</f>
        <v>406.06999999999994</v>
      </c>
      <c r="U66" s="38">
        <f>SUMPRODUCT(LTA!J66:AN66,LTA!J$102:AN$102,LTA!J$103:AN$103)</f>
        <v>43.709999999999994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0</v>
      </c>
      <c r="Z66" s="35">
        <f>IEX!N66</f>
        <v>-15</v>
      </c>
      <c r="AA66" s="76">
        <f>STOA!H66</f>
        <v>234.55</v>
      </c>
      <c r="AB66" s="76">
        <f>-STOA!N66</f>
        <v>0</v>
      </c>
      <c r="AC66">
        <f t="shared" si="0"/>
        <v>12.164323573107296</v>
      </c>
      <c r="AD66">
        <f t="shared" si="1"/>
        <v>1320.4760106798426</v>
      </c>
      <c r="AE66">
        <f>'IDT-1'!B66</f>
        <v>0</v>
      </c>
      <c r="AF66" s="25"/>
      <c r="AG66">
        <f t="shared" si="2"/>
        <v>1320.4760106798426</v>
      </c>
      <c r="AI66" s="35">
        <f>PXIL!H66</f>
        <v>0</v>
      </c>
      <c r="AJ66" s="35">
        <f>PXIL!N66</f>
        <v>0</v>
      </c>
      <c r="AK66" s="35">
        <f>RTM_IEX!H66</f>
        <v>0</v>
      </c>
      <c r="AL66" s="35">
        <f>RTM_IEX!N66</f>
        <v>-98</v>
      </c>
      <c r="AM66" s="35">
        <f>RTM_PXI!H66</f>
        <v>0</v>
      </c>
      <c r="AN66" s="35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10.34656</v>
      </c>
      <c r="E67">
        <f>GT_NG!P67</f>
        <v>15.13590241197671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84.02388963473912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530.84823270140703</v>
      </c>
      <c r="P67" s="37">
        <v>57.694254704769492</v>
      </c>
      <c r="Q67" s="37">
        <v>19.23</v>
      </c>
      <c r="R67" s="39">
        <v>37</v>
      </c>
      <c r="S67" s="39">
        <v>0</v>
      </c>
      <c r="T67" s="38">
        <f>SUMPRODUCT(LTA!J67:AN67,LTA!J$101:AN$101,LTA!J$103:AN$103)</f>
        <v>367.28</v>
      </c>
      <c r="U67" s="38">
        <f>SUMPRODUCT(LTA!J67:AN67,LTA!J$102:AN$102,LTA!J$103:AN$103)</f>
        <v>19.989999999999998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0</v>
      </c>
      <c r="Z67" s="35">
        <f>IEX!N67</f>
        <v>0</v>
      </c>
      <c r="AA67" s="76">
        <f>STOA!H67</f>
        <v>234.16</v>
      </c>
      <c r="AB67" s="76">
        <f>-STOA!N67</f>
        <v>0</v>
      </c>
      <c r="AC67">
        <f t="shared" si="0"/>
        <v>11.170762771558403</v>
      </c>
      <c r="AD67">
        <f t="shared" si="1"/>
        <v>1308.5380766813339</v>
      </c>
      <c r="AE67">
        <f>'IDT-1'!B67</f>
        <v>0</v>
      </c>
      <c r="AF67" s="25"/>
      <c r="AG67">
        <f t="shared" si="2"/>
        <v>1308.5380766813339</v>
      </c>
      <c r="AI67" s="35">
        <f>PXIL!H67</f>
        <v>0</v>
      </c>
      <c r="AJ67" s="35">
        <f>PXIL!N67</f>
        <v>0</v>
      </c>
      <c r="AK67" s="35">
        <f>RTM_IEX!H67</f>
        <v>0</v>
      </c>
      <c r="AL67" s="35">
        <f>RTM_IEX!N67</f>
        <v>-56</v>
      </c>
      <c r="AM67" s="35">
        <f>RTM_PXI!H67</f>
        <v>0</v>
      </c>
      <c r="AN67" s="35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10.34656</v>
      </c>
      <c r="E68">
        <f>GT_NG!P68</f>
        <v>15.13590241197671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84.02388963473912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541.53578292271186</v>
      </c>
      <c r="P68" s="37">
        <v>57.694254704769492</v>
      </c>
      <c r="Q68" s="37">
        <v>19.23</v>
      </c>
      <c r="R68" s="39">
        <v>34.07</v>
      </c>
      <c r="S68" s="39">
        <v>0</v>
      </c>
      <c r="T68" s="38">
        <f>SUMPRODUCT(LTA!J68:AN68,LTA!J$101:AN$101,LTA!J$103:AN$103)</f>
        <v>323.40000000000003</v>
      </c>
      <c r="U68" s="38">
        <f>SUMPRODUCT(LTA!J68:AN68,LTA!J$102:AN$102,LTA!J$103:AN$103)</f>
        <v>19.989999999999998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0</v>
      </c>
      <c r="Z68" s="35">
        <f>IEX!N68</f>
        <v>0</v>
      </c>
      <c r="AA68" s="76">
        <f>STOA!H68</f>
        <v>234.16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10.590277568545616</v>
      </c>
      <c r="AD68">
        <f t="shared" ref="AD68:AD98" si="4">SUM(B68:AB68,AI68:AV68)-AC68</f>
        <v>1310.9961121056517</v>
      </c>
      <c r="AE68">
        <f>'IDT-1'!B68</f>
        <v>0</v>
      </c>
      <c r="AF68" s="25"/>
      <c r="AG68">
        <f t="shared" ref="AG68:AG98" si="5">SUM(AD68:AF68)</f>
        <v>1310.9961121056517</v>
      </c>
      <c r="AI68" s="35">
        <f>PXIL!H68</f>
        <v>0</v>
      </c>
      <c r="AJ68" s="35">
        <f>PXIL!N68</f>
        <v>0</v>
      </c>
      <c r="AK68" s="35">
        <f>RTM_IEX!H68</f>
        <v>0</v>
      </c>
      <c r="AL68" s="35">
        <f>RTM_IEX!N68</f>
        <v>-18</v>
      </c>
      <c r="AM68" s="35">
        <f>RTM_PXI!H68</f>
        <v>0</v>
      </c>
      <c r="AN68" s="35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10.34656</v>
      </c>
      <c r="E69">
        <f>GT_NG!P69</f>
        <v>15.13590241197671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84.02388963473912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580.11339779974583</v>
      </c>
      <c r="P69" s="37">
        <v>57.694254704769492</v>
      </c>
      <c r="Q69" s="37">
        <v>19.23</v>
      </c>
      <c r="R69" s="39">
        <v>32.15</v>
      </c>
      <c r="S69" s="39">
        <v>0</v>
      </c>
      <c r="T69" s="38">
        <f>SUMPRODUCT(LTA!J69:AN69,LTA!J$101:AN$101,LTA!J$103:AN$103)</f>
        <v>280.37</v>
      </c>
      <c r="U69" s="38">
        <f>SUMPRODUCT(LTA!J69:AN69,LTA!J$102:AN$102,LTA!J$103:AN$103)</f>
        <v>19.989999999999998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0</v>
      </c>
      <c r="Z69" s="35">
        <f>IEX!N69</f>
        <v>0</v>
      </c>
      <c r="AA69" s="76">
        <f>STOA!H69</f>
        <v>234.16</v>
      </c>
      <c r="AB69" s="76">
        <f>-STOA!N69</f>
        <v>0</v>
      </c>
      <c r="AC69">
        <f t="shared" si="3"/>
        <v>10.519111235499603</v>
      </c>
      <c r="AD69">
        <f t="shared" si="4"/>
        <v>1338.0848933157317</v>
      </c>
      <c r="AE69">
        <f>'IDT-1'!B69</f>
        <v>0</v>
      </c>
      <c r="AF69" s="25"/>
      <c r="AG69">
        <f t="shared" si="5"/>
        <v>1338.0848933157317</v>
      </c>
      <c r="AI69" s="35">
        <f>PXIL!H69</f>
        <v>0</v>
      </c>
      <c r="AJ69" s="35">
        <f>PXIL!N69</f>
        <v>0</v>
      </c>
      <c r="AK69" s="35">
        <f>RTM_IEX!H69</f>
        <v>15.39</v>
      </c>
      <c r="AL69" s="35">
        <f>RTM_IEX!N69</f>
        <v>0</v>
      </c>
      <c r="AM69" s="35">
        <f>RTM_PXI!H69</f>
        <v>0</v>
      </c>
      <c r="AN69" s="35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10.34656</v>
      </c>
      <c r="E70">
        <f>GT_NG!P70</f>
        <v>15.13590241197671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84.02388963473912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595.3503883270032</v>
      </c>
      <c r="P70" s="37">
        <v>117.92096633344825</v>
      </c>
      <c r="Q70" s="37">
        <v>38.099999999999994</v>
      </c>
      <c r="R70" s="39">
        <v>31.67</v>
      </c>
      <c r="S70" s="39">
        <v>0</v>
      </c>
      <c r="T70" s="38">
        <f>SUMPRODUCT(LTA!J70:AN70,LTA!J$101:AN$101,LTA!J$103:AN$103)</f>
        <v>230.89000000000001</v>
      </c>
      <c r="U70" s="38">
        <f>SUMPRODUCT(LTA!J70:AN70,LTA!J$102:AN$102,LTA!J$103:AN$103)</f>
        <v>19.989999999999998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0</v>
      </c>
      <c r="Z70" s="35">
        <f>IEX!N70</f>
        <v>0</v>
      </c>
      <c r="AA70" s="76">
        <f>STOA!H70</f>
        <v>234.16</v>
      </c>
      <c r="AB70" s="76">
        <f>-STOA!N70</f>
        <v>0</v>
      </c>
      <c r="AC70">
        <f t="shared" si="3"/>
        <v>10.800213340294135</v>
      </c>
      <c r="AD70">
        <f t="shared" si="4"/>
        <v>1359.7874933668732</v>
      </c>
      <c r="AE70">
        <f>'IDT-1'!B70</f>
        <v>0</v>
      </c>
      <c r="AF70" s="25"/>
      <c r="AG70">
        <f t="shared" si="5"/>
        <v>1359.7874933668732</v>
      </c>
      <c r="AI70" s="35">
        <f>PXIL!H70</f>
        <v>0</v>
      </c>
      <c r="AJ70" s="35">
        <f>PXIL!N70</f>
        <v>0</v>
      </c>
      <c r="AK70" s="35">
        <f>RTM_IEX!H70</f>
        <v>0</v>
      </c>
      <c r="AL70" s="35">
        <f>RTM_IEX!N70</f>
        <v>-7</v>
      </c>
      <c r="AM70" s="35">
        <f>RTM_PXI!H70</f>
        <v>0</v>
      </c>
      <c r="AN70" s="35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10.34656</v>
      </c>
      <c r="E71">
        <f>GT_NG!P71</f>
        <v>15.13590241197671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84.02388963473912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685.28717530960193</v>
      </c>
      <c r="P71" s="37">
        <v>117.92096633344825</v>
      </c>
      <c r="Q71" s="37">
        <v>38.099999999999994</v>
      </c>
      <c r="R71" s="39">
        <v>23.67</v>
      </c>
      <c r="S71" s="39">
        <v>0</v>
      </c>
      <c r="T71" s="38">
        <f>SUMPRODUCT(LTA!J71:AN71,LTA!J$101:AN$101,LTA!J$103:AN$103)</f>
        <v>177.01</v>
      </c>
      <c r="U71" s="38">
        <f>SUMPRODUCT(LTA!J71:AN71,LTA!J$102:AN$102,LTA!J$103:AN$103)</f>
        <v>19.989999999999998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0</v>
      </c>
      <c r="Z71" s="35">
        <f>IEX!N71</f>
        <v>0</v>
      </c>
      <c r="AA71" s="76">
        <f>STOA!H71</f>
        <v>235.57</v>
      </c>
      <c r="AB71" s="76">
        <f>-STOA!N71</f>
        <v>0</v>
      </c>
      <c r="AC71">
        <f t="shared" si="3"/>
        <v>10.982886369062777</v>
      </c>
      <c r="AD71">
        <f t="shared" si="4"/>
        <v>1395.0716073207032</v>
      </c>
      <c r="AE71">
        <f>'IDT-1'!B71</f>
        <v>0</v>
      </c>
      <c r="AF71" s="25"/>
      <c r="AG71">
        <f t="shared" si="5"/>
        <v>1395.0716073207032</v>
      </c>
      <c r="AI71" s="35">
        <f>PXIL!H71</f>
        <v>0</v>
      </c>
      <c r="AJ71" s="35">
        <f>PXIL!N71</f>
        <v>0</v>
      </c>
      <c r="AK71" s="35">
        <f>RTM_IEX!H71</f>
        <v>0</v>
      </c>
      <c r="AL71" s="35">
        <f>RTM_IEX!N71</f>
        <v>-1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10.34656</v>
      </c>
      <c r="E72">
        <f>GT_NG!P72</f>
        <v>15.13590241197671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84.02388963473912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737.49683299871151</v>
      </c>
      <c r="P72" s="37">
        <v>117.92096633344825</v>
      </c>
      <c r="Q72" s="37">
        <v>38.099999999999994</v>
      </c>
      <c r="R72" s="39">
        <v>11.879999999999999</v>
      </c>
      <c r="S72" s="39">
        <v>0</v>
      </c>
      <c r="T72" s="38">
        <f>SUMPRODUCT(LTA!J72:AN72,LTA!J$101:AN$101,LTA!J$103:AN$103)</f>
        <v>128.14999999999998</v>
      </c>
      <c r="U72" s="38">
        <f>SUMPRODUCT(LTA!J72:AN72,LTA!J$102:AN$102,LTA!J$103:AN$103)</f>
        <v>19.989999999999998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0</v>
      </c>
      <c r="Z72" s="35">
        <f>IEX!N72</f>
        <v>0</v>
      </c>
      <c r="AA72" s="76">
        <f>STOA!H72</f>
        <v>235.57</v>
      </c>
      <c r="AB72" s="76">
        <f>-STOA!N72</f>
        <v>0</v>
      </c>
      <c r="AC72">
        <f t="shared" si="3"/>
        <v>11.209178380755231</v>
      </c>
      <c r="AD72">
        <f t="shared" si="4"/>
        <v>1425.8649729981205</v>
      </c>
      <c r="AE72">
        <f>'IDT-1'!B72</f>
        <v>0</v>
      </c>
      <c r="AF72" s="25"/>
      <c r="AG72">
        <f t="shared" si="5"/>
        <v>1425.8649729981205</v>
      </c>
      <c r="AI72" s="35">
        <f>PXIL!H72</f>
        <v>0</v>
      </c>
      <c r="AJ72" s="35">
        <f>PXIL!N72</f>
        <v>0</v>
      </c>
      <c r="AK72" s="35">
        <f>RTM_IEX!H72</f>
        <v>38.46</v>
      </c>
      <c r="AL72" s="35">
        <f>RTM_IEX!N72</f>
        <v>0</v>
      </c>
      <c r="AM72" s="35">
        <f>RTM_PXI!H72</f>
        <v>0</v>
      </c>
      <c r="AN72" s="35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10.34656</v>
      </c>
      <c r="E73">
        <f>GT_NG!P73</f>
        <v>15.13590241197671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99.61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767.1519899629634</v>
      </c>
      <c r="P73" s="37">
        <v>117.92096633344825</v>
      </c>
      <c r="Q73" s="37">
        <v>38.099999999999994</v>
      </c>
      <c r="R73" s="39">
        <v>3.6300000000000003</v>
      </c>
      <c r="S73" s="39">
        <v>0</v>
      </c>
      <c r="T73" s="38">
        <f>SUMPRODUCT(LTA!J73:AN73,LTA!J$101:AN$101,LTA!J$103:AN$103)</f>
        <v>87.539999999999992</v>
      </c>
      <c r="U73" s="38">
        <f>SUMPRODUCT(LTA!J73:AN73,LTA!J$102:AN$102,LTA!J$103:AN$103)</f>
        <v>19.989999999999998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0</v>
      </c>
      <c r="Z73" s="35">
        <f>IEX!N73</f>
        <v>0</v>
      </c>
      <c r="AA73" s="76">
        <f>STOA!H73</f>
        <v>235.37</v>
      </c>
      <c r="AB73" s="76">
        <f>-STOA!N73</f>
        <v>0</v>
      </c>
      <c r="AC73">
        <f t="shared" si="3"/>
        <v>11.524464265925427</v>
      </c>
      <c r="AD73">
        <f t="shared" si="4"/>
        <v>1465.9709544424629</v>
      </c>
      <c r="AE73">
        <f>'IDT-1'!B73</f>
        <v>0</v>
      </c>
      <c r="AF73" s="25"/>
      <c r="AG73">
        <f t="shared" si="5"/>
        <v>1465.9709544424629</v>
      </c>
      <c r="AI73" s="35">
        <f>PXIL!H73</f>
        <v>0</v>
      </c>
      <c r="AJ73" s="35">
        <f>PXIL!N73</f>
        <v>0</v>
      </c>
      <c r="AK73" s="35">
        <f>RTM_IEX!H73</f>
        <v>82.7</v>
      </c>
      <c r="AL73" s="35">
        <f>RTM_IEX!N73</f>
        <v>0</v>
      </c>
      <c r="AM73" s="35">
        <f>RTM_PXI!H73</f>
        <v>0</v>
      </c>
      <c r="AN73" s="35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10.34656</v>
      </c>
      <c r="E74">
        <f>GT_NG!P74</f>
        <v>15.13590241197671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99.61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705.45198996296335</v>
      </c>
      <c r="P74" s="37">
        <v>117.92096633344825</v>
      </c>
      <c r="Q74" s="37">
        <v>38.099999999999994</v>
      </c>
      <c r="R74" s="39">
        <v>0.9648000000000001</v>
      </c>
      <c r="S74" s="39">
        <v>0</v>
      </c>
      <c r="T74" s="38">
        <f>SUMPRODUCT(LTA!J74:AN74,LTA!J$101:AN$101,LTA!J$103:AN$103)</f>
        <v>55.449999999999996</v>
      </c>
      <c r="U74" s="38">
        <f>SUMPRODUCT(LTA!J74:AN74,LTA!J$102:AN$102,LTA!J$103:AN$103)</f>
        <v>19.989999999999998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0</v>
      </c>
      <c r="Z74" s="35">
        <f>IEX!N74</f>
        <v>0</v>
      </c>
      <c r="AA74" s="76">
        <f>STOA!H74</f>
        <v>235.17000000000002</v>
      </c>
      <c r="AB74" s="76">
        <f>-STOA!N74</f>
        <v>0</v>
      </c>
      <c r="AC74">
        <f t="shared" si="3"/>
        <v>11.650081705925428</v>
      </c>
      <c r="AD74">
        <f t="shared" si="4"/>
        <v>1481.950137002463</v>
      </c>
      <c r="AE74">
        <f>'IDT-1'!B74</f>
        <v>59</v>
      </c>
      <c r="AF74" s="25"/>
      <c r="AG74">
        <f t="shared" si="5"/>
        <v>1540.950137002463</v>
      </c>
      <c r="AI74" s="35">
        <f>PXIL!H74</f>
        <v>0</v>
      </c>
      <c r="AJ74" s="35">
        <f>PXIL!N74</f>
        <v>0</v>
      </c>
      <c r="AK74" s="35">
        <f>RTM_IEX!H74</f>
        <v>195.46</v>
      </c>
      <c r="AL74" s="35">
        <f>RTM_IEX!N74</f>
        <v>0</v>
      </c>
      <c r="AM74" s="35">
        <f>RTM_PXI!H74</f>
        <v>0</v>
      </c>
      <c r="AN74" s="35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10.34656</v>
      </c>
      <c r="E75">
        <f>GT_NG!P75</f>
        <v>11.554693990584326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99.61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796.22198996296345</v>
      </c>
      <c r="P75" s="37">
        <v>117.92096633344825</v>
      </c>
      <c r="Q75" s="37">
        <v>38.099999999999994</v>
      </c>
      <c r="R75" s="39">
        <v>0</v>
      </c>
      <c r="S75" s="39">
        <v>0</v>
      </c>
      <c r="T75" s="38">
        <f>SUMPRODUCT(LTA!J75:AN75,LTA!J$101:AN$101,LTA!J$103:AN$103)</f>
        <v>34.39</v>
      </c>
      <c r="U75" s="38">
        <f>SUMPRODUCT(LTA!J75:AN75,LTA!J$102:AN$102,LTA!J$103:AN$103)</f>
        <v>19.989999999999998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0</v>
      </c>
      <c r="Z75" s="35">
        <f>IEX!N75</f>
        <v>0</v>
      </c>
      <c r="AA75" s="76">
        <f>STOA!H75</f>
        <v>475.17</v>
      </c>
      <c r="AB75" s="76">
        <f>-STOA!N75</f>
        <v>-86.539999999999992</v>
      </c>
      <c r="AC75">
        <f t="shared" si="3"/>
        <v>13.327817324415147</v>
      </c>
      <c r="AD75">
        <f t="shared" si="4"/>
        <v>1521.6063929625811</v>
      </c>
      <c r="AE75">
        <f>'IDT-1'!B75</f>
        <v>0</v>
      </c>
      <c r="AF75" s="25"/>
      <c r="AG75">
        <f t="shared" si="5"/>
        <v>1521.6063929625811</v>
      </c>
      <c r="AI75" s="35">
        <f>PXIL!H75</f>
        <v>0</v>
      </c>
      <c r="AJ75" s="35">
        <f>PXIL!N75</f>
        <v>0</v>
      </c>
      <c r="AK75" s="35">
        <f>RTM_IEX!H75</f>
        <v>18.170000000000002</v>
      </c>
      <c r="AL75" s="35">
        <f>RTM_IEX!N75</f>
        <v>0</v>
      </c>
      <c r="AM75" s="35">
        <f>RTM_PXI!H75</f>
        <v>0</v>
      </c>
      <c r="AN75" s="35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10.34656</v>
      </c>
      <c r="E76">
        <f>GT_NG!P76</f>
        <v>11.554693990584326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99.61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865.26198996296353</v>
      </c>
      <c r="P76" s="37">
        <v>117.92096633344825</v>
      </c>
      <c r="Q76" s="37">
        <v>38.099999999999994</v>
      </c>
      <c r="R76" s="39">
        <v>0</v>
      </c>
      <c r="S76" s="39">
        <v>0</v>
      </c>
      <c r="T76" s="38">
        <f>SUMPRODUCT(LTA!J76:AN76,LTA!J$101:AN$101,LTA!J$103:AN$103)</f>
        <v>24.33</v>
      </c>
      <c r="U76" s="38">
        <f>SUMPRODUCT(LTA!J76:AN76,LTA!J$102:AN$102,LTA!J$103:AN$103)</f>
        <v>19.989999999999998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0</v>
      </c>
      <c r="Z76" s="35">
        <f>IEX!N76</f>
        <v>0</v>
      </c>
      <c r="AA76" s="76">
        <f>STOA!H76</f>
        <v>474.56000000000006</v>
      </c>
      <c r="AB76" s="76">
        <f>-STOA!N76</f>
        <v>-86.539999999999992</v>
      </c>
      <c r="AC76">
        <f t="shared" si="3"/>
        <v>13.656743324415148</v>
      </c>
      <c r="AD76">
        <f t="shared" si="4"/>
        <v>1563.4474669625811</v>
      </c>
      <c r="AE76">
        <f>'IDT-1'!B76</f>
        <v>0</v>
      </c>
      <c r="AF76" s="25"/>
      <c r="AG76">
        <f t="shared" si="5"/>
        <v>1563.4474669625811</v>
      </c>
      <c r="AI76" s="35">
        <f>PXIL!H76</f>
        <v>0</v>
      </c>
      <c r="AJ76" s="35">
        <f>PXIL!N76</f>
        <v>0</v>
      </c>
      <c r="AK76" s="35">
        <f>RTM_IEX!H76</f>
        <v>1.97</v>
      </c>
      <c r="AL76" s="35">
        <f>RTM_IEX!N76</f>
        <v>0</v>
      </c>
      <c r="AM76" s="35">
        <f>RTM_PXI!H76</f>
        <v>0</v>
      </c>
      <c r="AN76" s="35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10.34656</v>
      </c>
      <c r="E77">
        <f>GT_NG!P77</f>
        <v>11.871016446481532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99.61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857.90028442726464</v>
      </c>
      <c r="P77" s="37">
        <v>117.92096633344825</v>
      </c>
      <c r="Q77" s="37">
        <v>38.099999999999994</v>
      </c>
      <c r="R77" s="39">
        <v>0</v>
      </c>
      <c r="S77" s="39">
        <v>0</v>
      </c>
      <c r="T77" s="38">
        <f>SUMPRODUCT(LTA!J77:AN77,LTA!J$101:AN$101,LTA!J$103:AN$103)</f>
        <v>23.02</v>
      </c>
      <c r="U77" s="38">
        <f>SUMPRODUCT(LTA!J77:AN77,LTA!J$102:AN$102,LTA!J$103:AN$103)</f>
        <v>19.989999999999998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0</v>
      </c>
      <c r="Z77" s="35">
        <f>IEX!N77</f>
        <v>0</v>
      </c>
      <c r="AA77" s="76">
        <f>STOA!H77</f>
        <v>474.16</v>
      </c>
      <c r="AB77" s="76">
        <f>-STOA!N77</f>
        <v>-86.539999999999992</v>
      </c>
      <c r="AC77">
        <f t="shared" si="3"/>
        <v>13.648901336392694</v>
      </c>
      <c r="AD77">
        <f t="shared" si="4"/>
        <v>1562.4499258708017</v>
      </c>
      <c r="AE77">
        <f>'IDT-1'!B77</f>
        <v>11</v>
      </c>
      <c r="AF77" s="25"/>
      <c r="AG77">
        <f t="shared" si="5"/>
        <v>1573.4499258708017</v>
      </c>
      <c r="AI77" s="35">
        <f>PXIL!H77</f>
        <v>0</v>
      </c>
      <c r="AJ77" s="35">
        <f>PXIL!N77</f>
        <v>0</v>
      </c>
      <c r="AK77" s="35">
        <f>RTM_IEX!H77</f>
        <v>9.7200000000000006</v>
      </c>
      <c r="AL77" s="35">
        <f>RTM_IEX!N77</f>
        <v>0</v>
      </c>
      <c r="AM77" s="35">
        <f>RTM_PXI!H77</f>
        <v>0</v>
      </c>
      <c r="AN77" s="35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10.34656</v>
      </c>
      <c r="E78">
        <f>GT_NG!P78</f>
        <v>11.871016446481532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99.61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790.91315610454615</v>
      </c>
      <c r="P78" s="37">
        <v>117.92096633344825</v>
      </c>
      <c r="Q78" s="37">
        <v>38.099999999999994</v>
      </c>
      <c r="R78" s="39">
        <v>0</v>
      </c>
      <c r="S78" s="39">
        <v>0</v>
      </c>
      <c r="T78" s="38">
        <f>SUMPRODUCT(LTA!J78:AN78,LTA!J$101:AN$101,LTA!J$103:AN$103)</f>
        <v>25.33</v>
      </c>
      <c r="U78" s="38">
        <f>SUMPRODUCT(LTA!J78:AN78,LTA!J$102:AN$102,LTA!J$103:AN$103)</f>
        <v>19.989999999999998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4.38</v>
      </c>
      <c r="Z78" s="35">
        <f>IEX!N78</f>
        <v>0</v>
      </c>
      <c r="AA78" s="76">
        <f>STOA!H78</f>
        <v>473.76000000000005</v>
      </c>
      <c r="AB78" s="76">
        <f>-STOA!N78</f>
        <v>-86.539999999999992</v>
      </c>
      <c r="AC78">
        <f t="shared" si="3"/>
        <v>13.207053735475489</v>
      </c>
      <c r="AD78">
        <f t="shared" si="4"/>
        <v>1506.2446451490005</v>
      </c>
      <c r="AE78">
        <f>'IDT-1'!B78</f>
        <v>54.03</v>
      </c>
      <c r="AF78" s="25"/>
      <c r="AG78">
        <f t="shared" si="5"/>
        <v>1560.2746451490004</v>
      </c>
      <c r="AI78" s="35">
        <f>PXIL!H78</f>
        <v>0</v>
      </c>
      <c r="AJ78" s="35">
        <f>PXIL!N78</f>
        <v>0</v>
      </c>
      <c r="AK78" s="35">
        <f>RTM_IEX!H78</f>
        <v>9.7899999999999991</v>
      </c>
      <c r="AL78" s="35">
        <f>RTM_IEX!N78</f>
        <v>0</v>
      </c>
      <c r="AM78" s="35">
        <f>RTM_PXI!H78</f>
        <v>0</v>
      </c>
      <c r="AN78" s="35">
        <f>RTM_PXI!N78</f>
        <v>0</v>
      </c>
      <c r="AO78" s="148">
        <f>GDAM_IEX!H78</f>
        <v>3.98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10.34656</v>
      </c>
      <c r="E79">
        <f>GT_NG!P79</f>
        <v>11.871016446481532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99.61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763.69493745736588</v>
      </c>
      <c r="P79" s="37">
        <v>117.92096633344825</v>
      </c>
      <c r="Q79" s="37">
        <v>38.099999999999994</v>
      </c>
      <c r="R79" s="39">
        <v>0</v>
      </c>
      <c r="S79" s="39">
        <v>0</v>
      </c>
      <c r="T79" s="38">
        <f>SUMPRODUCT(LTA!J79:AN79,LTA!J$101:AN$101,LTA!J$103:AN$103)</f>
        <v>24.33</v>
      </c>
      <c r="U79" s="38">
        <f>SUMPRODUCT(LTA!J79:AN79,LTA!J$102:AN$102,LTA!J$103:AN$103)</f>
        <v>19.989999999999998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18.059999999999999</v>
      </c>
      <c r="Z79" s="35">
        <f>IEX!N79</f>
        <v>0</v>
      </c>
      <c r="AA79" s="76">
        <f>STOA!H79</f>
        <v>473.46</v>
      </c>
      <c r="AB79" s="76">
        <f>-STOA!N79</f>
        <v>-86.539999999999992</v>
      </c>
      <c r="AC79">
        <f t="shared" si="3"/>
        <v>13.190063630027483</v>
      </c>
      <c r="AD79">
        <f t="shared" si="4"/>
        <v>1504.0834166072682</v>
      </c>
      <c r="AE79">
        <f>'IDT-1'!B79</f>
        <v>44.805</v>
      </c>
      <c r="AF79" s="25"/>
      <c r="AG79">
        <f t="shared" si="5"/>
        <v>1548.8884166072683</v>
      </c>
      <c r="AI79" s="35">
        <f>PXIL!H79</f>
        <v>0</v>
      </c>
      <c r="AJ79" s="35">
        <f>PXIL!N79</f>
        <v>0</v>
      </c>
      <c r="AK79" s="35">
        <f>RTM_IEX!H79</f>
        <v>12.65</v>
      </c>
      <c r="AL79" s="35">
        <f>RTM_IEX!N79</f>
        <v>0</v>
      </c>
      <c r="AM79" s="35">
        <f>RTM_PXI!H79</f>
        <v>0</v>
      </c>
      <c r="AN79" s="35">
        <f>RTM_PXI!N79</f>
        <v>0</v>
      </c>
      <c r="AO79" s="148">
        <f>GDAM_IEX!H79</f>
        <v>13.78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10.34656</v>
      </c>
      <c r="E80">
        <f>GT_NG!P80</f>
        <v>11.871016446481532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99.61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762.23933922646415</v>
      </c>
      <c r="P80" s="37">
        <v>117.92096633344825</v>
      </c>
      <c r="Q80" s="37">
        <v>38.099999999999994</v>
      </c>
      <c r="R80" s="39">
        <v>0</v>
      </c>
      <c r="S80" s="39">
        <v>0</v>
      </c>
      <c r="T80" s="38">
        <f>SUMPRODUCT(LTA!J80:AN80,LTA!J$101:AN$101,LTA!J$103:AN$103)</f>
        <v>24.990000000000002</v>
      </c>
      <c r="U80" s="38">
        <f>SUMPRODUCT(LTA!J80:AN80,LTA!J$102:AN$102,LTA!J$103:AN$103)</f>
        <v>19.989999999999998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38.549999999999997</v>
      </c>
      <c r="Z80" s="35">
        <f>IEX!N80</f>
        <v>0</v>
      </c>
      <c r="AA80" s="76">
        <f>STOA!H80</f>
        <v>473.06</v>
      </c>
      <c r="AB80" s="76">
        <f>-STOA!N80</f>
        <v>-86.539999999999992</v>
      </c>
      <c r="AC80">
        <f t="shared" si="3"/>
        <v>13.328001963826448</v>
      </c>
      <c r="AD80">
        <f t="shared" si="4"/>
        <v>1521.6298800425675</v>
      </c>
      <c r="AE80">
        <f>'IDT-1'!B80</f>
        <v>44.404000000000003</v>
      </c>
      <c r="AF80" s="25"/>
      <c r="AG80">
        <f t="shared" si="5"/>
        <v>1566.0338800425675</v>
      </c>
      <c r="AI80" s="35">
        <f>PXIL!H80</f>
        <v>0</v>
      </c>
      <c r="AJ80" s="35">
        <f>PXIL!N80</f>
        <v>0</v>
      </c>
      <c r="AK80" s="35">
        <f>RTM_IEX!H80</f>
        <v>0</v>
      </c>
      <c r="AL80" s="35">
        <f>RTM_IEX!N80</f>
        <v>0</v>
      </c>
      <c r="AM80" s="35">
        <f>RTM_PXI!H80</f>
        <v>0</v>
      </c>
      <c r="AN80" s="35">
        <f>RTM_PXI!N80</f>
        <v>0</v>
      </c>
      <c r="AO80" s="148">
        <f>GDAM_IEX!H80</f>
        <v>24.82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10.34656</v>
      </c>
      <c r="E81">
        <f>GT_NG!P81</f>
        <v>11.871016446481532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99.61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767.95022882936291</v>
      </c>
      <c r="P81" s="37">
        <v>117.92096633344825</v>
      </c>
      <c r="Q81" s="37">
        <v>38.099999999999994</v>
      </c>
      <c r="R81" s="39">
        <v>0</v>
      </c>
      <c r="S81" s="39">
        <v>0</v>
      </c>
      <c r="T81" s="38">
        <f>SUMPRODUCT(LTA!J81:AN81,LTA!J$101:AN$101,LTA!J$103:AN$103)</f>
        <v>25.33</v>
      </c>
      <c r="U81" s="38">
        <f>SUMPRODUCT(LTA!J81:AN81,LTA!J$102:AN$102,LTA!J$103:AN$103)</f>
        <v>19.989999999999998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36.409999999999997</v>
      </c>
      <c r="Z81" s="35">
        <f>IEX!N81</f>
        <v>0</v>
      </c>
      <c r="AA81" s="76">
        <f>STOA!H81</f>
        <v>473.06</v>
      </c>
      <c r="AB81" s="76">
        <f>-STOA!N81</f>
        <v>-86.539999999999992</v>
      </c>
      <c r="AC81">
        <f t="shared" si="3"/>
        <v>13.243524085555103</v>
      </c>
      <c r="AD81">
        <f t="shared" si="4"/>
        <v>1490.8052475237378</v>
      </c>
      <c r="AE81">
        <f>'IDT-1'!B81</f>
        <v>60.4</v>
      </c>
      <c r="AF81" s="25"/>
      <c r="AG81">
        <f t="shared" si="5"/>
        <v>1551.2052475237379</v>
      </c>
      <c r="AI81" s="35">
        <f>PXIL!H81</f>
        <v>0</v>
      </c>
      <c r="AJ81" s="35">
        <f>PXIL!N81</f>
        <v>0</v>
      </c>
      <c r="AK81" s="35">
        <f>RTM_IEX!H81</f>
        <v>0</v>
      </c>
      <c r="AL81" s="35">
        <f>RTM_IEX!N81</f>
        <v>-10</v>
      </c>
      <c r="AM81" s="35">
        <f>RTM_PXI!H81</f>
        <v>0</v>
      </c>
      <c r="AN81" s="35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10.34656</v>
      </c>
      <c r="E82">
        <f>GT_NG!P82</f>
        <v>11.871016446481532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99.61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767.41041580539707</v>
      </c>
      <c r="P82" s="37">
        <v>117.92096633344825</v>
      </c>
      <c r="Q82" s="37">
        <v>38.099999999999994</v>
      </c>
      <c r="R82" s="39">
        <v>0</v>
      </c>
      <c r="S82" s="39">
        <v>0</v>
      </c>
      <c r="T82" s="38">
        <f>SUMPRODUCT(LTA!J82:AN82,LTA!J$101:AN$101,LTA!J$103:AN$103)</f>
        <v>25.67</v>
      </c>
      <c r="U82" s="38">
        <f>SUMPRODUCT(LTA!J82:AN82,LTA!J$102:AN$102,LTA!J$103:AN$103)</f>
        <v>19.989999999999998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8.65</v>
      </c>
      <c r="Z82" s="35">
        <f>IEX!N82</f>
        <v>0</v>
      </c>
      <c r="AA82" s="76">
        <f>STOA!H82</f>
        <v>473.26</v>
      </c>
      <c r="AB82" s="76">
        <f>-STOA!N82</f>
        <v>-86.539999999999992</v>
      </c>
      <c r="AC82">
        <f t="shared" si="3"/>
        <v>13.231391819315881</v>
      </c>
      <c r="AD82">
        <f t="shared" si="4"/>
        <v>1437.0575667660112</v>
      </c>
      <c r="AE82">
        <f>'IDT-1'!B82</f>
        <v>103.001</v>
      </c>
      <c r="AF82" s="25"/>
      <c r="AG82">
        <f t="shared" si="5"/>
        <v>1540.0585667660112</v>
      </c>
      <c r="AI82" s="35">
        <f>PXIL!H82</f>
        <v>0</v>
      </c>
      <c r="AJ82" s="35">
        <f>PXIL!N82</f>
        <v>0</v>
      </c>
      <c r="AK82" s="35">
        <f>RTM_IEX!H82</f>
        <v>0</v>
      </c>
      <c r="AL82" s="35">
        <f>RTM_IEX!N82</f>
        <v>-36</v>
      </c>
      <c r="AM82" s="35">
        <f>RTM_PXI!H82</f>
        <v>0</v>
      </c>
      <c r="AN82" s="35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10.34656</v>
      </c>
      <c r="E83">
        <f>GT_NG!P83</f>
        <v>15.792608578365256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757.08211421809563</v>
      </c>
      <c r="P83" s="37">
        <v>117.92096633344825</v>
      </c>
      <c r="Q83" s="37">
        <v>38.099999999999994</v>
      </c>
      <c r="R83" s="39">
        <v>0</v>
      </c>
      <c r="S83" s="39">
        <v>0</v>
      </c>
      <c r="T83" s="38">
        <f>SUMPRODUCT(LTA!J83:AN83,LTA!J$101:AN$101,LTA!J$103:AN$103)</f>
        <v>22.990000000000002</v>
      </c>
      <c r="U83" s="38">
        <f>SUMPRODUCT(LTA!J83:AN83,LTA!J$102:AN$102,LTA!J$103:AN$103)</f>
        <v>24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251.94</v>
      </c>
      <c r="Z83" s="35">
        <f>IEX!N83</f>
        <v>0</v>
      </c>
      <c r="AA83" s="76">
        <f>STOA!H83</f>
        <v>233.05999999999997</v>
      </c>
      <c r="AB83" s="76">
        <f>-STOA!N83</f>
        <v>-86.539999999999992</v>
      </c>
      <c r="AC83">
        <f t="shared" si="3"/>
        <v>13.19645725980269</v>
      </c>
      <c r="AD83">
        <f t="shared" si="4"/>
        <v>1402.4957918701066</v>
      </c>
      <c r="AE83">
        <f>'IDT-1'!B83</f>
        <v>112.962</v>
      </c>
      <c r="AF83" s="25"/>
      <c r="AG83">
        <f t="shared" si="5"/>
        <v>1515.4577918701066</v>
      </c>
      <c r="AI83" s="35">
        <f>PXIL!H83</f>
        <v>0</v>
      </c>
      <c r="AJ83" s="35">
        <f>PXIL!N83</f>
        <v>0</v>
      </c>
      <c r="AK83" s="35">
        <f>RTM_IEX!H83</f>
        <v>0</v>
      </c>
      <c r="AL83" s="35">
        <f>RTM_IEX!N83</f>
        <v>-51</v>
      </c>
      <c r="AM83" s="35">
        <f>RTM_PXI!H83</f>
        <v>0</v>
      </c>
      <c r="AN83" s="35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10.34656</v>
      </c>
      <c r="E84">
        <f>GT_NG!P84</f>
        <v>15.792608578365256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757.08211421809563</v>
      </c>
      <c r="P84" s="37">
        <v>117.92096633344825</v>
      </c>
      <c r="Q84" s="37">
        <v>38.099999999999994</v>
      </c>
      <c r="R84" s="39">
        <v>0</v>
      </c>
      <c r="S84" s="39">
        <v>0</v>
      </c>
      <c r="T84" s="38">
        <f>SUMPRODUCT(LTA!J84:AN84,LTA!J$101:AN$101,LTA!J$103:AN$103)</f>
        <v>22.990000000000002</v>
      </c>
      <c r="U84" s="38">
        <f>SUMPRODUCT(LTA!J84:AN84,LTA!J$102:AN$102,LTA!J$103:AN$103)</f>
        <v>30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357.71</v>
      </c>
      <c r="Z84" s="35">
        <f>IEX!N84</f>
        <v>0</v>
      </c>
      <c r="AA84" s="76">
        <f>STOA!H84</f>
        <v>233.45999999999998</v>
      </c>
      <c r="AB84" s="76">
        <f>-STOA!N84</f>
        <v>-86.539999999999992</v>
      </c>
      <c r="AC84">
        <f t="shared" si="3"/>
        <v>14.181441715759149</v>
      </c>
      <c r="AD84">
        <f t="shared" si="4"/>
        <v>1499.6808074141502</v>
      </c>
      <c r="AE84">
        <f>'IDT-1'!B84</f>
        <v>0</v>
      </c>
      <c r="AF84" s="25"/>
      <c r="AG84">
        <f t="shared" si="5"/>
        <v>1499.6808074141502</v>
      </c>
      <c r="AI84" s="35">
        <f>PXIL!H84</f>
        <v>0</v>
      </c>
      <c r="AJ84" s="35">
        <f>PXIL!N84</f>
        <v>0</v>
      </c>
      <c r="AK84" s="35">
        <f>RTM_IEX!H84</f>
        <v>0</v>
      </c>
      <c r="AL84" s="35">
        <f>RTM_IEX!N84</f>
        <v>-65</v>
      </c>
      <c r="AM84" s="35">
        <f>RTM_PXI!H84</f>
        <v>0</v>
      </c>
      <c r="AN84" s="35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10.34656</v>
      </c>
      <c r="E85">
        <f>GT_NG!P85</f>
        <v>15.792608578365256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82.253887602212032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732.2335973370665</v>
      </c>
      <c r="P85" s="37">
        <v>117.92096633344825</v>
      </c>
      <c r="Q85" s="37">
        <v>38.099999999999994</v>
      </c>
      <c r="R85" s="39">
        <v>0</v>
      </c>
      <c r="S85" s="39">
        <v>0</v>
      </c>
      <c r="T85" s="38">
        <f>SUMPRODUCT(LTA!J85:AN85,LTA!J$101:AN$101,LTA!J$103:AN$103)</f>
        <v>22.990000000000002</v>
      </c>
      <c r="U85" s="38">
        <f>SUMPRODUCT(LTA!J85:AN85,LTA!J$102:AN$102,LTA!J$103:AN$103)</f>
        <v>30.49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313.48</v>
      </c>
      <c r="Z85" s="35">
        <f>IEX!N85</f>
        <v>0</v>
      </c>
      <c r="AA85" s="76">
        <f>STOA!H85</f>
        <v>234.05999999999997</v>
      </c>
      <c r="AB85" s="76">
        <f>-STOA!N85</f>
        <v>-86.539999999999992</v>
      </c>
      <c r="AC85">
        <f t="shared" si="3"/>
        <v>13.409410740623642</v>
      </c>
      <c r="AD85">
        <f t="shared" si="4"/>
        <v>1463.7182091104685</v>
      </c>
      <c r="AE85">
        <f>'IDT-1'!B85</f>
        <v>0</v>
      </c>
      <c r="AF85" s="25"/>
      <c r="AG85">
        <f t="shared" si="5"/>
        <v>1463.7182091104685</v>
      </c>
      <c r="AI85" s="35">
        <f>PXIL!H85</f>
        <v>0</v>
      </c>
      <c r="AJ85" s="35">
        <f>PXIL!N85</f>
        <v>0</v>
      </c>
      <c r="AK85" s="35">
        <f>RTM_IEX!H85</f>
        <v>0</v>
      </c>
      <c r="AL85" s="35">
        <f>RTM_IEX!N85</f>
        <v>-34</v>
      </c>
      <c r="AM85" s="35">
        <f>RTM_PXI!H85</f>
        <v>0</v>
      </c>
      <c r="AN85" s="35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10.34656</v>
      </c>
      <c r="E86">
        <f>GT_NG!P86</f>
        <v>15.792608578365256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82.253887602212032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697.91393552516945</v>
      </c>
      <c r="P86" s="37">
        <v>117.92096633344825</v>
      </c>
      <c r="Q86" s="37">
        <v>38.099999999999994</v>
      </c>
      <c r="R86" s="39">
        <v>0</v>
      </c>
      <c r="S86" s="39">
        <v>0</v>
      </c>
      <c r="T86" s="38">
        <f>SUMPRODUCT(LTA!J86:AN86,LTA!J$101:AN$101,LTA!J$103:AN$103)</f>
        <v>22.990000000000002</v>
      </c>
      <c r="U86" s="38">
        <f>SUMPRODUCT(LTA!J86:AN86,LTA!J$102:AN$102,LTA!J$103:AN$103)</f>
        <v>31.01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274.06</v>
      </c>
      <c r="Z86" s="35">
        <f>IEX!N86</f>
        <v>0</v>
      </c>
      <c r="AA86" s="76">
        <f>STOA!H86</f>
        <v>234.86999999999998</v>
      </c>
      <c r="AB86" s="76">
        <f>-STOA!N86</f>
        <v>-86.539999999999992</v>
      </c>
      <c r="AC86">
        <f t="shared" si="3"/>
        <v>12.682318556882299</v>
      </c>
      <c r="AD86">
        <f t="shared" si="4"/>
        <v>1439.4956394823128</v>
      </c>
      <c r="AE86">
        <f>'IDT-1'!B86</f>
        <v>5.4359999999999999</v>
      </c>
      <c r="AF86" s="25"/>
      <c r="AG86">
        <f t="shared" si="5"/>
        <v>1444.9316394823127</v>
      </c>
      <c r="AI86" s="35">
        <f>PXIL!H86</f>
        <v>0</v>
      </c>
      <c r="AJ86" s="35">
        <f>PXIL!N86</f>
        <v>0</v>
      </c>
      <c r="AK86" s="35">
        <f>RTM_IEX!H86</f>
        <v>13.46</v>
      </c>
      <c r="AL86" s="35">
        <f>RTM_IEX!N86</f>
        <v>0</v>
      </c>
      <c r="AM86" s="35">
        <f>RTM_PXI!H86</f>
        <v>0</v>
      </c>
      <c r="AN86" s="35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10.34656</v>
      </c>
      <c r="E87">
        <f>GT_NG!P87</f>
        <v>15.792608578365256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84.02388963473912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779.75043037784621</v>
      </c>
      <c r="P87" s="37">
        <v>117.92096633344825</v>
      </c>
      <c r="Q87" s="37">
        <v>38.099999999999994</v>
      </c>
      <c r="R87" s="39">
        <v>0</v>
      </c>
      <c r="S87" s="39">
        <v>0</v>
      </c>
      <c r="T87" s="38">
        <f>SUMPRODUCT(LTA!J87:AN87,LTA!J$101:AN$101,LTA!J$103:AN$103)</f>
        <v>22.990000000000002</v>
      </c>
      <c r="U87" s="38">
        <f>SUMPRODUCT(LTA!J87:AN87,LTA!J$102:AN$102,LTA!J$103:AN$103)</f>
        <v>31.5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208.66</v>
      </c>
      <c r="Z87" s="35">
        <f>IEX!N87</f>
        <v>0</v>
      </c>
      <c r="AA87" s="76">
        <f>STOA!H87</f>
        <v>235.26999999999998</v>
      </c>
      <c r="AB87" s="76">
        <f>-STOA!N87</f>
        <v>-86.539999999999992</v>
      </c>
      <c r="AC87">
        <f t="shared" si="3"/>
        <v>13.142933101564918</v>
      </c>
      <c r="AD87">
        <f t="shared" si="4"/>
        <v>1391.6715218228339</v>
      </c>
      <c r="AE87">
        <f>'IDT-1'!B87</f>
        <v>31.887</v>
      </c>
      <c r="AF87" s="25"/>
      <c r="AG87">
        <f t="shared" si="5"/>
        <v>1423.5585218228339</v>
      </c>
      <c r="AI87" s="35">
        <f>PXIL!H87</f>
        <v>0</v>
      </c>
      <c r="AJ87" s="35">
        <f>PXIL!N87</f>
        <v>0</v>
      </c>
      <c r="AK87" s="35">
        <f>RTM_IEX!H87</f>
        <v>0</v>
      </c>
      <c r="AL87" s="35">
        <f>RTM_IEX!N87</f>
        <v>-53</v>
      </c>
      <c r="AM87" s="35">
        <f>RTM_PXI!H87</f>
        <v>0</v>
      </c>
      <c r="AN87" s="35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10.34656</v>
      </c>
      <c r="E88">
        <f>GT_NG!P88</f>
        <v>15.792608578365256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84.02388963473912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664.0671356752265</v>
      </c>
      <c r="P88" s="37">
        <v>117.92096633344825</v>
      </c>
      <c r="Q88" s="37">
        <v>38.099999999999994</v>
      </c>
      <c r="R88" s="39">
        <v>0</v>
      </c>
      <c r="S88" s="39">
        <v>0</v>
      </c>
      <c r="T88" s="38">
        <f>SUMPRODUCT(LTA!J88:AN88,LTA!J$101:AN$101,LTA!J$103:AN$103)</f>
        <v>22.990000000000002</v>
      </c>
      <c r="U88" s="38">
        <f>SUMPRODUCT(LTA!J88:AN88,LTA!J$102:AN$102,LTA!J$103:AN$103)</f>
        <v>31.99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194.24</v>
      </c>
      <c r="Z88" s="35">
        <f>IEX!N88</f>
        <v>0</v>
      </c>
      <c r="AA88" s="76">
        <f>STOA!H88</f>
        <v>235.66999999999996</v>
      </c>
      <c r="AB88" s="76">
        <f>-STOA!N88</f>
        <v>-86.539999999999992</v>
      </c>
      <c r="AC88">
        <f t="shared" si="3"/>
        <v>12.310985533906454</v>
      </c>
      <c r="AD88">
        <f t="shared" si="4"/>
        <v>1392.2601746878727</v>
      </c>
      <c r="AE88">
        <f>'IDT-1'!B88</f>
        <v>28.731000000000002</v>
      </c>
      <c r="AF88" s="25"/>
      <c r="AG88">
        <f t="shared" si="5"/>
        <v>1420.9911746878727</v>
      </c>
      <c r="AI88" s="35">
        <f>PXIL!H88</f>
        <v>0</v>
      </c>
      <c r="AJ88" s="35">
        <f>PXIL!N88</f>
        <v>0</v>
      </c>
      <c r="AK88" s="35">
        <f>RTM_IEX!H88</f>
        <v>75.97</v>
      </c>
      <c r="AL88" s="35">
        <f>RTM_IEX!N88</f>
        <v>0</v>
      </c>
      <c r="AM88" s="35">
        <f>RTM_PXI!H88</f>
        <v>0</v>
      </c>
      <c r="AN88" s="35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10.34656</v>
      </c>
      <c r="E89">
        <f>GT_NG!P89</f>
        <v>15.792608578365256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84.02388963473912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592.38497353754531</v>
      </c>
      <c r="P89" s="37">
        <v>117.92096633344825</v>
      </c>
      <c r="Q89" s="37">
        <v>38.099999999999994</v>
      </c>
      <c r="R89" s="39">
        <v>0</v>
      </c>
      <c r="S89" s="39">
        <v>0</v>
      </c>
      <c r="T89" s="38">
        <f>SUMPRODUCT(LTA!J89:AN89,LTA!J$101:AN$101,LTA!J$103:AN$103)</f>
        <v>24.67</v>
      </c>
      <c r="U89" s="38">
        <f>SUMPRODUCT(LTA!J89:AN89,LTA!J$102:AN$102,LTA!J$103:AN$103)</f>
        <v>32.51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274.06</v>
      </c>
      <c r="Z89" s="35">
        <f>IEX!N89</f>
        <v>0</v>
      </c>
      <c r="AA89" s="76">
        <f>STOA!H89</f>
        <v>235.26999999999998</v>
      </c>
      <c r="AB89" s="76">
        <f>-STOA!N89</f>
        <v>-86.539999999999992</v>
      </c>
      <c r="AC89">
        <f t="shared" si="3"/>
        <v>11.968470669232541</v>
      </c>
      <c r="AD89">
        <f t="shared" si="4"/>
        <v>1348.6905274148653</v>
      </c>
      <c r="AE89">
        <f>'IDT-1'!B89</f>
        <v>27.48</v>
      </c>
      <c r="AF89" s="25"/>
      <c r="AG89">
        <f t="shared" si="5"/>
        <v>1376.1705274148653</v>
      </c>
      <c r="AI89" s="35">
        <f>PXIL!H89</f>
        <v>0</v>
      </c>
      <c r="AJ89" s="35">
        <f>PXIL!N89</f>
        <v>0</v>
      </c>
      <c r="AK89" s="35">
        <f>RTM_IEX!H89</f>
        <v>22.12</v>
      </c>
      <c r="AL89" s="35">
        <f>RTM_IEX!N89</f>
        <v>0</v>
      </c>
      <c r="AM89" s="35">
        <f>RTM_PXI!H89</f>
        <v>0</v>
      </c>
      <c r="AN89" s="35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10.34656</v>
      </c>
      <c r="E90">
        <f>GT_NG!P90</f>
        <v>15.792608578365256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84.02388963473912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565.16497353754517</v>
      </c>
      <c r="P90" s="37">
        <v>117.92096633344825</v>
      </c>
      <c r="Q90" s="37">
        <v>38.099999999999994</v>
      </c>
      <c r="R90" s="39">
        <v>0</v>
      </c>
      <c r="S90" s="39">
        <v>0</v>
      </c>
      <c r="T90" s="38">
        <f>SUMPRODUCT(LTA!J90:AN90,LTA!J$101:AN$101,LTA!J$103:AN$103)</f>
        <v>25.33</v>
      </c>
      <c r="U90" s="38">
        <f>SUMPRODUCT(LTA!J90:AN90,LTA!J$102:AN$102,LTA!J$103:AN$103)</f>
        <v>32.51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223.09</v>
      </c>
      <c r="Z90" s="35">
        <f>IEX!N90</f>
        <v>0</v>
      </c>
      <c r="AA90" s="76">
        <f>STOA!H90</f>
        <v>235.06999999999996</v>
      </c>
      <c r="AB90" s="76">
        <f>-STOA!N90</f>
        <v>-86.539999999999992</v>
      </c>
      <c r="AC90">
        <f t="shared" si="3"/>
        <v>11.36966466923254</v>
      </c>
      <c r="AD90">
        <f t="shared" si="4"/>
        <v>1272.5193334148651</v>
      </c>
      <c r="AE90">
        <f>'IDT-1'!B90</f>
        <v>42.286999999999999</v>
      </c>
      <c r="AF90" s="25"/>
      <c r="AG90">
        <f t="shared" si="5"/>
        <v>1314.8063334148651</v>
      </c>
      <c r="AI90" s="35">
        <f>PXIL!H90</f>
        <v>0</v>
      </c>
      <c r="AJ90" s="35">
        <f>PXIL!N90</f>
        <v>0</v>
      </c>
      <c r="AK90" s="35">
        <f>RTM_IEX!H90</f>
        <v>23.08</v>
      </c>
      <c r="AL90" s="35">
        <f>RTM_IEX!N90</f>
        <v>0</v>
      </c>
      <c r="AM90" s="35">
        <f>RTM_PXI!H90</f>
        <v>0</v>
      </c>
      <c r="AN90" s="35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10.34656</v>
      </c>
      <c r="E91">
        <f>GT_NG!P91</f>
        <v>15.792608578365256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560.18961557366629</v>
      </c>
      <c r="P91" s="37">
        <v>117.92488062163571</v>
      </c>
      <c r="Q91" s="37">
        <v>38.1</v>
      </c>
      <c r="R91" s="39">
        <v>0</v>
      </c>
      <c r="S91" s="39">
        <v>0</v>
      </c>
      <c r="T91" s="38">
        <f>SUMPRODUCT(LTA!J91:AN91,LTA!J$101:AN$101,LTA!J$103:AN$103)</f>
        <v>25.990000000000002</v>
      </c>
      <c r="U91" s="38">
        <f>SUMPRODUCT(LTA!J91:AN91,LTA!J$102:AN$102,LTA!J$103:AN$103)</f>
        <v>32.51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162.51</v>
      </c>
      <c r="Z91" s="35">
        <f>IEX!N91</f>
        <v>0</v>
      </c>
      <c r="AA91" s="76">
        <f>STOA!H91</f>
        <v>234.77</v>
      </c>
      <c r="AB91" s="76">
        <f>-STOA!N91</f>
        <v>-86.539999999999992</v>
      </c>
      <c r="AC91">
        <f t="shared" si="3"/>
        <v>11.026141408562145</v>
      </c>
      <c r="AD91">
        <f t="shared" si="4"/>
        <v>1228.8214129998441</v>
      </c>
      <c r="AE91">
        <f>'IDT-1'!B91</f>
        <v>49.712000000000003</v>
      </c>
      <c r="AF91" s="25"/>
      <c r="AG91">
        <f t="shared" si="5"/>
        <v>1278.5334129998441</v>
      </c>
      <c r="AI91" s="35">
        <f>PXIL!H91</f>
        <v>0</v>
      </c>
      <c r="AJ91" s="35">
        <f>PXIL!N91</f>
        <v>0</v>
      </c>
      <c r="AK91" s="35">
        <f>RTM_IEX!H91</f>
        <v>44.23</v>
      </c>
      <c r="AL91" s="35">
        <f>RTM_IEX!N91</f>
        <v>0</v>
      </c>
      <c r="AM91" s="35">
        <f>RTM_PXI!H91</f>
        <v>0</v>
      </c>
      <c r="AN91" s="35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10.34656</v>
      </c>
      <c r="E92">
        <f>GT_NG!P92</f>
        <v>15.792608578365256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560.18961557366629</v>
      </c>
      <c r="P92" s="37">
        <v>117.92488062163571</v>
      </c>
      <c r="Q92" s="37">
        <v>38.1</v>
      </c>
      <c r="R92" s="39">
        <v>0</v>
      </c>
      <c r="S92" s="39">
        <v>0</v>
      </c>
      <c r="T92" s="38">
        <f>SUMPRODUCT(LTA!J92:AN92,LTA!J$101:AN$101,LTA!J$103:AN$103)</f>
        <v>26.67</v>
      </c>
      <c r="U92" s="38">
        <f>SUMPRODUCT(LTA!J92:AN92,LTA!J$102:AN$102,LTA!J$103:AN$103)</f>
        <v>32.51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105.78</v>
      </c>
      <c r="Z92" s="35">
        <f>IEX!N92</f>
        <v>0</v>
      </c>
      <c r="AA92" s="76">
        <f>STOA!H92</f>
        <v>234.36</v>
      </c>
      <c r="AB92" s="76">
        <f>-STOA!N92</f>
        <v>-86.539999999999992</v>
      </c>
      <c r="AC92">
        <f t="shared" si="3"/>
        <v>10.840813408562145</v>
      </c>
      <c r="AD92">
        <f t="shared" si="4"/>
        <v>1205.2467409998442</v>
      </c>
      <c r="AE92">
        <f>'IDT-1'!B92</f>
        <v>23</v>
      </c>
      <c r="AF92" s="25"/>
      <c r="AG92">
        <f t="shared" si="5"/>
        <v>1228.2467409998442</v>
      </c>
      <c r="AI92" s="35">
        <f>PXIL!H92</f>
        <v>0</v>
      </c>
      <c r="AJ92" s="35">
        <f>PXIL!N92</f>
        <v>0</v>
      </c>
      <c r="AK92" s="35">
        <f>RTM_IEX!H92</f>
        <v>76.930000000000007</v>
      </c>
      <c r="AL92" s="35">
        <f>RTM_IEX!N92</f>
        <v>0</v>
      </c>
      <c r="AM92" s="35">
        <f>RTM_PXI!H92</f>
        <v>0</v>
      </c>
      <c r="AN92" s="35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10.34656</v>
      </c>
      <c r="E93">
        <f>GT_NG!P93</f>
        <v>15.792608578365256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562.89584718815911</v>
      </c>
      <c r="P93" s="37">
        <v>117.92488062163571</v>
      </c>
      <c r="Q93" s="37">
        <v>38.1</v>
      </c>
      <c r="R93" s="39">
        <v>0</v>
      </c>
      <c r="S93" s="39">
        <v>0</v>
      </c>
      <c r="T93" s="38">
        <f>SUMPRODUCT(LTA!J93:AN93,LTA!J$101:AN$101,LTA!J$103:AN$103)</f>
        <v>26.990000000000002</v>
      </c>
      <c r="U93" s="38">
        <f>SUMPRODUCT(LTA!J93:AN93,LTA!J$102:AN$102,LTA!J$103:AN$103)</f>
        <v>32.51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43.27</v>
      </c>
      <c r="Z93" s="35">
        <f>IEX!N93</f>
        <v>0</v>
      </c>
      <c r="AA93" s="76">
        <f>STOA!H93</f>
        <v>234.16</v>
      </c>
      <c r="AB93" s="76">
        <f>-STOA!N93</f>
        <v>-86.539999999999992</v>
      </c>
      <c r="AC93">
        <f t="shared" si="3"/>
        <v>10.562792015155191</v>
      </c>
      <c r="AD93">
        <f t="shared" si="4"/>
        <v>1169.8809940077442</v>
      </c>
      <c r="AE93">
        <f>'IDT-1'!B93</f>
        <v>0</v>
      </c>
      <c r="AF93" s="25"/>
      <c r="AG93">
        <f t="shared" si="5"/>
        <v>1169.8809940077442</v>
      </c>
      <c r="AI93" s="35">
        <f>PXIL!H93</f>
        <v>0</v>
      </c>
      <c r="AJ93" s="35">
        <f>PXIL!N93</f>
        <v>0</v>
      </c>
      <c r="AK93" s="35">
        <f>RTM_IEX!H93</f>
        <v>100.97</v>
      </c>
      <c r="AL93" s="35">
        <f>RTM_IEX!N93</f>
        <v>0</v>
      </c>
      <c r="AM93" s="35">
        <f>RTM_PXI!H93</f>
        <v>0</v>
      </c>
      <c r="AN93" s="35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10.34656</v>
      </c>
      <c r="E94">
        <f>GT_NG!P94</f>
        <v>15.792608578365256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562.4302729127968</v>
      </c>
      <c r="P94" s="37">
        <v>117.92488062163571</v>
      </c>
      <c r="Q94" s="37">
        <v>38.1</v>
      </c>
      <c r="R94" s="39">
        <v>0</v>
      </c>
      <c r="S94" s="39">
        <v>0</v>
      </c>
      <c r="T94" s="38">
        <f>SUMPRODUCT(LTA!J94:AN94,LTA!J$101:AN$101,LTA!J$103:AN$103)</f>
        <v>27.990000000000002</v>
      </c>
      <c r="U94" s="38">
        <f>SUMPRODUCT(LTA!J94:AN94,LTA!J$102:AN$102,LTA!J$103:AN$103)</f>
        <v>32.51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0</v>
      </c>
      <c r="Z94" s="35">
        <f>IEX!N94</f>
        <v>0</v>
      </c>
      <c r="AA94" s="76">
        <f>STOA!H94</f>
        <v>233.76</v>
      </c>
      <c r="AB94" s="76">
        <f>-STOA!N94</f>
        <v>-86.539999999999992</v>
      </c>
      <c r="AC94">
        <f t="shared" si="3"/>
        <v>10.098804535807364</v>
      </c>
      <c r="AD94">
        <f t="shared" si="4"/>
        <v>1110.8594072117296</v>
      </c>
      <c r="AE94">
        <f>'IDT-1'!B94</f>
        <v>0</v>
      </c>
      <c r="AF94" s="25"/>
      <c r="AG94">
        <f t="shared" si="5"/>
        <v>1110.8594072117296</v>
      </c>
      <c r="AI94" s="35">
        <f>PXIL!H94</f>
        <v>0</v>
      </c>
      <c r="AJ94" s="35">
        <f>PXIL!N94</f>
        <v>0</v>
      </c>
      <c r="AK94" s="35">
        <f>RTM_IEX!H94</f>
        <v>84.62</v>
      </c>
      <c r="AL94" s="35">
        <f>RTM_IEX!N94</f>
        <v>0</v>
      </c>
      <c r="AM94" s="35">
        <f>RTM_PXI!H94</f>
        <v>0</v>
      </c>
      <c r="AN94" s="35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10.34656</v>
      </c>
      <c r="E95">
        <f>GT_NG!P95</f>
        <v>15.792608578365256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561.96909084757942</v>
      </c>
      <c r="P95" s="37">
        <v>117.92488062163571</v>
      </c>
      <c r="Q95" s="37">
        <v>38.1</v>
      </c>
      <c r="R95" s="39">
        <v>0</v>
      </c>
      <c r="S95" s="39">
        <v>0</v>
      </c>
      <c r="T95" s="38">
        <f>SUMPRODUCT(LTA!J95:AN95,LTA!J$101:AN$101,LTA!J$103:AN$103)</f>
        <v>27.990000000000002</v>
      </c>
      <c r="U95" s="38">
        <f>SUMPRODUCT(LTA!J95:AN95,LTA!J$102:AN$102,LTA!J$103:AN$103)</f>
        <v>32.51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0</v>
      </c>
      <c r="Z95" s="35">
        <f>IEX!N95</f>
        <v>0</v>
      </c>
      <c r="AA95" s="76">
        <f>STOA!H95</f>
        <v>238.57</v>
      </c>
      <c r="AB95" s="76">
        <f>-STOA!N95</f>
        <v>-86.539999999999992</v>
      </c>
      <c r="AC95">
        <f t="shared" si="3"/>
        <v>9.7126953156986673</v>
      </c>
      <c r="AD95">
        <f t="shared" si="4"/>
        <v>1061.7443343666207</v>
      </c>
      <c r="AE95">
        <f>'IDT-1'!B95</f>
        <v>0</v>
      </c>
      <c r="AF95" s="25"/>
      <c r="AG95">
        <f t="shared" si="5"/>
        <v>1061.7443343666207</v>
      </c>
      <c r="AI95" s="35">
        <f>PXIL!H95</f>
        <v>0</v>
      </c>
      <c r="AJ95" s="35">
        <f>PXIL!N95</f>
        <v>0</v>
      </c>
      <c r="AK95" s="35">
        <f>RTM_IEX!H95</f>
        <v>30.77</v>
      </c>
      <c r="AL95" s="35">
        <f>RTM_IEX!N95</f>
        <v>0</v>
      </c>
      <c r="AM95" s="35">
        <f>RTM_PXI!H95</f>
        <v>0</v>
      </c>
      <c r="AN95" s="35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10.34656</v>
      </c>
      <c r="E96">
        <f>GT_NG!P96</f>
        <v>15.792608578365256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542.05533188057802</v>
      </c>
      <c r="P96" s="37">
        <v>117.92488062163571</v>
      </c>
      <c r="Q96" s="37">
        <v>26.114391925988222</v>
      </c>
      <c r="R96" s="39">
        <v>0</v>
      </c>
      <c r="S96" s="39">
        <v>0</v>
      </c>
      <c r="T96" s="38">
        <f>SUMPRODUCT(LTA!J96:AN96,LTA!J$101:AN$101,LTA!J$103:AN$103)</f>
        <v>27.990000000000002</v>
      </c>
      <c r="U96" s="38">
        <f>SUMPRODUCT(LTA!J96:AN96,LTA!J$102:AN$102,LTA!J$103:AN$103)</f>
        <v>32.51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0</v>
      </c>
      <c r="Z96" s="35">
        <f>IEX!N96</f>
        <v>0</v>
      </c>
      <c r="AA96" s="76">
        <f>STOA!H96</f>
        <v>238.37</v>
      </c>
      <c r="AB96" s="76">
        <f>-STOA!N96</f>
        <v>-86.539999999999992</v>
      </c>
      <c r="AC96">
        <f t="shared" si="3"/>
        <v>9.2973502527787684</v>
      </c>
      <c r="AD96">
        <f t="shared" si="4"/>
        <v>1008.9103123885277</v>
      </c>
      <c r="AE96">
        <f>'IDT-1'!B96</f>
        <v>0</v>
      </c>
      <c r="AF96" s="25"/>
      <c r="AG96">
        <f t="shared" si="5"/>
        <v>1008.9103123885277</v>
      </c>
      <c r="AI96" s="35">
        <f>PXIL!H96</f>
        <v>0</v>
      </c>
      <c r="AJ96" s="35">
        <f>PXIL!N96</f>
        <v>0</v>
      </c>
      <c r="AK96" s="35">
        <f>RTM_IEX!H96</f>
        <v>9.6199999999999992</v>
      </c>
      <c r="AL96" s="35">
        <f>RTM_IEX!N96</f>
        <v>0</v>
      </c>
      <c r="AM96" s="35">
        <f>RTM_PXI!H96</f>
        <v>0</v>
      </c>
      <c r="AN96" s="35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10.34656</v>
      </c>
      <c r="E97">
        <f>GT_NG!P97</f>
        <v>15.792608578365256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542.05533188057802</v>
      </c>
      <c r="P97" s="37">
        <v>117.92488062163571</v>
      </c>
      <c r="Q97" s="37">
        <v>26.114391925988222</v>
      </c>
      <c r="R97" s="39">
        <v>0</v>
      </c>
      <c r="S97" s="39">
        <v>0</v>
      </c>
      <c r="T97" s="38">
        <f>SUMPRODUCT(LTA!J97:AN97,LTA!J$101:AN$101,LTA!J$103:AN$103)</f>
        <v>27.990000000000002</v>
      </c>
      <c r="U97" s="38">
        <f>SUMPRODUCT(LTA!J97:AN97,LTA!J$102:AN$102,LTA!J$103:AN$103)</f>
        <v>32.51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0</v>
      </c>
      <c r="Z97" s="35">
        <f>IEX!N97</f>
        <v>0</v>
      </c>
      <c r="AA97" s="76">
        <f>STOA!H97</f>
        <v>237.97</v>
      </c>
      <c r="AB97" s="76">
        <f>-STOA!N97</f>
        <v>-86.539999999999992</v>
      </c>
      <c r="AC97">
        <f t="shared" si="3"/>
        <v>9.5493696206481484</v>
      </c>
      <c r="AD97">
        <f t="shared" si="4"/>
        <v>956.63829302065824</v>
      </c>
      <c r="AE97">
        <f>'IDT-1'!B97</f>
        <v>0</v>
      </c>
      <c r="AF97" s="25"/>
      <c r="AG97">
        <f t="shared" si="5"/>
        <v>956.63829302065824</v>
      </c>
      <c r="AI97" s="35">
        <f>PXIL!H97</f>
        <v>0</v>
      </c>
      <c r="AJ97" s="35">
        <f>PXIL!N97</f>
        <v>0</v>
      </c>
      <c r="AK97" s="35">
        <f>RTM_IEX!H97</f>
        <v>0</v>
      </c>
      <c r="AL97" s="35">
        <f>RTM_IEX!N97</f>
        <v>-42</v>
      </c>
      <c r="AM97" s="35">
        <f>RTM_PXI!H97</f>
        <v>0</v>
      </c>
      <c r="AN97" s="35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10.34656</v>
      </c>
      <c r="E98">
        <f>GT_NG!P98</f>
        <v>15.792608578365256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537.93533188057802</v>
      </c>
      <c r="P98" s="37">
        <v>61.99</v>
      </c>
      <c r="Q98" s="37">
        <v>26.114391925988222</v>
      </c>
      <c r="R98" s="39">
        <v>0</v>
      </c>
      <c r="S98" s="39">
        <v>0</v>
      </c>
      <c r="T98" s="38">
        <f>SUMPRODUCT(LTA!J98:AN98,LTA!J$101:AN$101,LTA!J$103:AN$103)</f>
        <v>27.990000000000002</v>
      </c>
      <c r="U98" s="38">
        <f>SUMPRODUCT(LTA!J98:AN98,LTA!J$102:AN$102,LTA!J$103:AN$103)</f>
        <v>32.51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0</v>
      </c>
      <c r="Z98" s="35">
        <f>IEX!N98</f>
        <v>0</v>
      </c>
      <c r="AA98" s="76">
        <f>STOA!H98</f>
        <v>237.57</v>
      </c>
      <c r="AB98" s="76">
        <f>-STOA!N98</f>
        <v>-86.539999999999992</v>
      </c>
      <c r="AC98">
        <f t="shared" si="3"/>
        <v>8.9756244141255319</v>
      </c>
      <c r="AD98">
        <f t="shared" si="4"/>
        <v>909.7571576055451</v>
      </c>
      <c r="AE98">
        <f>'IDT-1'!B98</f>
        <v>0</v>
      </c>
      <c r="AF98" s="25"/>
      <c r="AG98">
        <f t="shared" si="5"/>
        <v>909.7571576055451</v>
      </c>
      <c r="AI98" s="35">
        <f>PXIL!H98</f>
        <v>0</v>
      </c>
      <c r="AJ98" s="35">
        <f>PXIL!N98</f>
        <v>0</v>
      </c>
      <c r="AK98" s="35">
        <f>RTM_IEX!H98</f>
        <v>0</v>
      </c>
      <c r="AL98" s="35">
        <f>RTM_IEX!N98</f>
        <v>-29</v>
      </c>
      <c r="AM98" s="35">
        <f>RTM_PXI!H98</f>
        <v>0</v>
      </c>
      <c r="AN98" s="35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0.24725357999999958</v>
      </c>
      <c r="E99">
        <f t="shared" si="6"/>
        <v>0.36976511222224567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2.1039767827431435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15.122212713792459</v>
      </c>
      <c r="P99" s="37">
        <f t="shared" si="6"/>
        <v>2.2208321363471986</v>
      </c>
      <c r="Q99" s="37">
        <f t="shared" si="6"/>
        <v>0.74984002665962546</v>
      </c>
      <c r="R99" s="39">
        <f t="shared" si="6"/>
        <v>0.42773367130175843</v>
      </c>
      <c r="S99" s="39">
        <f t="shared" si="6"/>
        <v>0</v>
      </c>
      <c r="T99" s="38">
        <f t="shared" si="6"/>
        <v>4.2751425000000074</v>
      </c>
      <c r="U99" s="38">
        <f t="shared" si="6"/>
        <v>0.99437249999999999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0.81142000000000003</v>
      </c>
      <c r="Z99" s="35">
        <f t="shared" si="6"/>
        <v>-1.4037500000000001</v>
      </c>
      <c r="AA99" s="76">
        <f t="shared" si="6"/>
        <v>6.8029624999999987</v>
      </c>
      <c r="AB99" s="76">
        <f t="shared" si="6"/>
        <v>-0.51923999999999992</v>
      </c>
      <c r="AC99">
        <f t="shared" si="6"/>
        <v>0.29052229352021253</v>
      </c>
      <c r="AD99">
        <f t="shared" si="6"/>
        <v>31.453401729546222</v>
      </c>
      <c r="AE99">
        <f t="shared" si="6"/>
        <v>0.40929425000000003</v>
      </c>
      <c r="AG99">
        <f t="shared" si="6"/>
        <v>31.862695979546221</v>
      </c>
      <c r="AI99">
        <f t="shared" si="6"/>
        <v>0</v>
      </c>
      <c r="AJ99">
        <f t="shared" si="6"/>
        <v>0</v>
      </c>
      <c r="AK99">
        <f t="shared" si="6"/>
        <v>0.34825750000000005</v>
      </c>
      <c r="AL99">
        <f t="shared" si="6"/>
        <v>-0.8175</v>
      </c>
      <c r="AM99">
        <f t="shared" si="6"/>
        <v>0</v>
      </c>
      <c r="AN99">
        <f t="shared" si="6"/>
        <v>0</v>
      </c>
      <c r="AO99">
        <f t="shared" si="6"/>
        <v>1.0645E-2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45687</v>
      </c>
      <c r="B1" s="227"/>
      <c r="C1" s="227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518</v>
      </c>
      <c r="AT1" s="231" t="s">
        <v>519</v>
      </c>
      <c r="AU1" s="231" t="s">
        <v>524</v>
      </c>
      <c r="AV1" s="231" t="s">
        <v>525</v>
      </c>
    </row>
    <row r="2" spans="1:48">
      <c r="A2" s="26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TWEPL!Q3</f>
        <v>5.8324999999999996</v>
      </c>
      <c r="E3">
        <f>GT_NG!Q3</f>
        <v>8.6418127866199086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48.592249432896622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453.12356113192305</v>
      </c>
      <c r="P3" s="37">
        <v>68.2</v>
      </c>
      <c r="Q3" s="37">
        <v>22.91</v>
      </c>
      <c r="R3" s="39">
        <v>0</v>
      </c>
      <c r="S3" s="39">
        <v>0</v>
      </c>
      <c r="T3" s="38">
        <f>SUMPRODUCT(LTA!J3:AN3,LTA!J$101:AN$101,LTA!J$104:AN$104)</f>
        <v>37.33</v>
      </c>
      <c r="U3" s="38">
        <f>SUMPRODUCT(LTA!J3:AN3,LTA!J$102:AN$102,LTA!J$104:AN$104)</f>
        <v>113.35000000000001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-339</v>
      </c>
      <c r="AA3" s="76">
        <f>STOA!I3</f>
        <v>0</v>
      </c>
      <c r="AB3" s="76">
        <f>-STOA!O3</f>
        <v>0</v>
      </c>
      <c r="AC3">
        <f>SUMIF(B3:AB3,"&gt;0")*$AC$2-SUMIF(B3:AB3,"&lt;0")*($AC$2/(1-$AC$2))+SUMIF(AI3:AR3,"&gt;0")*$AC$2-SUMIF(AI3:AR3,"&lt;0")*($AC$2/(1-$AC$2))</f>
        <v>8.6522678599440912</v>
      </c>
      <c r="AD3">
        <f>SUM(B3:AB3,AI3:AV3)-AC3</f>
        <v>419.94785549149549</v>
      </c>
      <c r="AE3">
        <f>'IDT-1'!C3</f>
        <v>0</v>
      </c>
      <c r="AF3" s="25"/>
      <c r="AG3">
        <f>SUM(AD3:AF3)</f>
        <v>419.94785549149549</v>
      </c>
      <c r="AI3" s="35">
        <f>PXIL!I3</f>
        <v>0</v>
      </c>
      <c r="AJ3" s="35">
        <f>PXIL!O3</f>
        <v>0</v>
      </c>
      <c r="AK3" s="35">
        <f>RTM_IEX!I3</f>
        <v>9.6199999999999992</v>
      </c>
      <c r="AL3" s="35">
        <f>RTM_IEX!O3</f>
        <v>0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5.8324999999999996</v>
      </c>
      <c r="E4">
        <f>GT_NG!Q4</f>
        <v>8.6418127866199086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48.592249432896622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453.12356113192305</v>
      </c>
      <c r="P4" s="37">
        <v>68.2</v>
      </c>
      <c r="Q4" s="37">
        <v>22.91</v>
      </c>
      <c r="R4" s="39">
        <v>0</v>
      </c>
      <c r="S4" s="39">
        <v>0</v>
      </c>
      <c r="T4" s="38">
        <f>SUMPRODUCT(LTA!J4:AN4,LTA!J$101:AN$101,LTA!J$104:AN$104)</f>
        <v>37</v>
      </c>
      <c r="U4" s="38">
        <f>SUMPRODUCT(LTA!J4:AN4,LTA!J$102:AN$102,LTA!J$104:AN$104)</f>
        <v>113.85000000000001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-359</v>
      </c>
      <c r="AA4" s="76">
        <f>STOA!I4</f>
        <v>0</v>
      </c>
      <c r="AB4" s="76">
        <f>-STOA!O4</f>
        <v>0</v>
      </c>
      <c r="AC4">
        <f t="shared" ref="AC4:AC67" si="0">SUMIF(B4:AB4,"&gt;0")*$AC$2-SUMIF(B4:AB4,"&lt;0")*($AC$2/(1-$AC$2))+SUMIF(AI4:AR4,"&gt;0")*$AC$2-SUMIF(AI4:AR4,"&lt;0")*($AC$2/(1-$AC$2))</f>
        <v>8.8108202255961778</v>
      </c>
      <c r="AD4">
        <f t="shared" ref="AD4:AD67" si="1">SUM(B4:AB4,AI4:AV4)-AC4</f>
        <v>399.95930312584341</v>
      </c>
      <c r="AE4">
        <f>'IDT-1'!C4</f>
        <v>0</v>
      </c>
      <c r="AF4" s="25"/>
      <c r="AG4">
        <f t="shared" ref="AG4:AG67" si="2">SUM(AD4:AF4)</f>
        <v>399.95930312584341</v>
      </c>
      <c r="AI4" s="35">
        <f>PXIL!I4</f>
        <v>0</v>
      </c>
      <c r="AJ4" s="35">
        <f>PXIL!O4</f>
        <v>0</v>
      </c>
      <c r="AK4" s="35">
        <f>RTM_IEX!I4</f>
        <v>9.6199999999999992</v>
      </c>
      <c r="AL4" s="35">
        <f>RTM_IEX!O4</f>
        <v>0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5.8324999999999996</v>
      </c>
      <c r="E5">
        <f>GT_NG!Q5</f>
        <v>8.6418127866199086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48.592249432896622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453.12356113192305</v>
      </c>
      <c r="P5" s="37">
        <v>68.2</v>
      </c>
      <c r="Q5" s="37">
        <v>22.91</v>
      </c>
      <c r="R5" s="39">
        <v>0</v>
      </c>
      <c r="S5" s="39">
        <v>0</v>
      </c>
      <c r="T5" s="38">
        <f>SUMPRODUCT(LTA!J5:AN5,LTA!J$101:AN$101,LTA!J$104:AN$104)</f>
        <v>37</v>
      </c>
      <c r="U5" s="38">
        <f>SUMPRODUCT(LTA!J5:AN5,LTA!J$102:AN$102,LTA!J$104:AN$104)</f>
        <v>114.18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-374</v>
      </c>
      <c r="AA5" s="76">
        <f>STOA!I5</f>
        <v>0</v>
      </c>
      <c r="AB5" s="76">
        <f>-STOA!O5</f>
        <v>0</v>
      </c>
      <c r="AC5">
        <f t="shared" si="0"/>
        <v>8.8562779998352426</v>
      </c>
      <c r="AD5">
        <f t="shared" si="1"/>
        <v>375.62384535160425</v>
      </c>
      <c r="AE5">
        <f>'IDT-1'!C5</f>
        <v>0</v>
      </c>
      <c r="AF5" s="25"/>
      <c r="AG5">
        <f t="shared" si="2"/>
        <v>375.62384535160425</v>
      </c>
      <c r="AI5" s="35">
        <f>PXIL!I5</f>
        <v>0</v>
      </c>
      <c r="AJ5" s="35">
        <f>PXIL!O5</f>
        <v>0</v>
      </c>
      <c r="AK5" s="35">
        <f>RTM_IEX!I5</f>
        <v>0</v>
      </c>
      <c r="AL5" s="35">
        <f>RTM_IEX!O5</f>
        <v>0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5.8324999999999996</v>
      </c>
      <c r="E6">
        <f>GT_NG!Q6</f>
        <v>8.6418127866199086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48.592249432896622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453.12356113192305</v>
      </c>
      <c r="P6" s="37">
        <v>68.2</v>
      </c>
      <c r="Q6" s="37">
        <v>22.91</v>
      </c>
      <c r="R6" s="39">
        <v>0</v>
      </c>
      <c r="S6" s="39">
        <v>0</v>
      </c>
      <c r="T6" s="38">
        <f>SUMPRODUCT(LTA!J6:AN6,LTA!J$101:AN$101,LTA!J$104:AN$104)</f>
        <v>36.67</v>
      </c>
      <c r="U6" s="38">
        <f>SUMPRODUCT(LTA!J6:AN6,LTA!J$102:AN$102,LTA!J$104:AN$104)</f>
        <v>114.51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-389</v>
      </c>
      <c r="AA6" s="76">
        <f>STOA!I6</f>
        <v>0</v>
      </c>
      <c r="AB6" s="76">
        <f>-STOA!O6</f>
        <v>0</v>
      </c>
      <c r="AC6">
        <f t="shared" si="0"/>
        <v>8.9741977740743053</v>
      </c>
      <c r="AD6">
        <f t="shared" si="1"/>
        <v>360.50592557736519</v>
      </c>
      <c r="AE6">
        <f>'IDT-1'!C6</f>
        <v>0</v>
      </c>
      <c r="AF6" s="25"/>
      <c r="AG6">
        <f t="shared" si="2"/>
        <v>360.50592557736519</v>
      </c>
      <c r="AI6" s="35">
        <f>PXIL!I6</f>
        <v>0</v>
      </c>
      <c r="AJ6" s="35">
        <f>PXIL!O6</f>
        <v>0</v>
      </c>
      <c r="AK6" s="35">
        <f>RTM_IEX!I6</f>
        <v>0</v>
      </c>
      <c r="AL6" s="35">
        <f>RTM_IEX!O6</f>
        <v>0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5.8324999999999996</v>
      </c>
      <c r="E7">
        <f>GT_NG!Q7</f>
        <v>8.6418127866199086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48.592249432896622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453.12356113192305</v>
      </c>
      <c r="P7" s="37">
        <v>68.2</v>
      </c>
      <c r="Q7" s="37">
        <v>22.91</v>
      </c>
      <c r="R7" s="39">
        <v>0</v>
      </c>
      <c r="S7" s="39">
        <v>0</v>
      </c>
      <c r="T7" s="38">
        <f>SUMPRODUCT(LTA!J7:AN7,LTA!J$101:AN$101,LTA!J$104:AN$104)</f>
        <v>26.67</v>
      </c>
      <c r="U7" s="38">
        <f>SUMPRODUCT(LTA!J7:AN7,LTA!J$102:AN$102,LTA!J$104:AN$104)</f>
        <v>108.68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-404</v>
      </c>
      <c r="AA7" s="76">
        <f>STOA!I7</f>
        <v>0</v>
      </c>
      <c r="AB7" s="76">
        <f>-STOA!O7</f>
        <v>0</v>
      </c>
      <c r="AC7">
        <f t="shared" si="0"/>
        <v>9.0886075483133713</v>
      </c>
      <c r="AD7">
        <f t="shared" si="1"/>
        <v>344.94151580312621</v>
      </c>
      <c r="AE7">
        <f>'IDT-1'!C7</f>
        <v>0</v>
      </c>
      <c r="AF7" s="25"/>
      <c r="AG7">
        <f t="shared" si="2"/>
        <v>344.94151580312621</v>
      </c>
      <c r="AI7" s="35">
        <f>PXIL!I7</f>
        <v>0</v>
      </c>
      <c r="AJ7" s="35">
        <f>PXIL!O7</f>
        <v>0</v>
      </c>
      <c r="AK7" s="35">
        <f>RTM_IEX!I7</f>
        <v>15.38</v>
      </c>
      <c r="AL7" s="35">
        <f>RTM_IEX!O7</f>
        <v>0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5.8324999999999996</v>
      </c>
      <c r="E8">
        <f>GT_NG!Q8</f>
        <v>8.6418127866199086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48.592249432896622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453.12356113192305</v>
      </c>
      <c r="P8" s="37">
        <v>68.2</v>
      </c>
      <c r="Q8" s="37">
        <v>22.91</v>
      </c>
      <c r="R8" s="39">
        <v>0</v>
      </c>
      <c r="S8" s="39">
        <v>0</v>
      </c>
      <c r="T8" s="38">
        <f>SUMPRODUCT(LTA!J8:AN8,LTA!J$101:AN$101,LTA!J$104:AN$104)</f>
        <v>26.33</v>
      </c>
      <c r="U8" s="38">
        <f>SUMPRODUCT(LTA!J8:AN8,LTA!J$102:AN$102,LTA!J$104:AN$104)</f>
        <v>108.68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-414</v>
      </c>
      <c r="AA8" s="76">
        <f>STOA!I8</f>
        <v>0</v>
      </c>
      <c r="AB8" s="76">
        <f>-STOA!O8</f>
        <v>0</v>
      </c>
      <c r="AC8">
        <f t="shared" si="0"/>
        <v>9.1571587311394147</v>
      </c>
      <c r="AD8">
        <f t="shared" si="1"/>
        <v>333.58296462030023</v>
      </c>
      <c r="AE8">
        <f>'IDT-1'!C8</f>
        <v>0</v>
      </c>
      <c r="AF8" s="25"/>
      <c r="AG8">
        <f t="shared" si="2"/>
        <v>333.58296462030023</v>
      </c>
      <c r="AI8" s="35">
        <f>PXIL!I8</f>
        <v>0</v>
      </c>
      <c r="AJ8" s="35">
        <f>PXIL!O8</f>
        <v>0</v>
      </c>
      <c r="AK8" s="35">
        <f>RTM_IEX!I8</f>
        <v>14.43</v>
      </c>
      <c r="AL8" s="35">
        <f>RTM_IEX!O8</f>
        <v>0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5.8324999999999996</v>
      </c>
      <c r="E9">
        <f>GT_NG!Q9</f>
        <v>8.6418127866199086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48.592249432896622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453.12356113192305</v>
      </c>
      <c r="P9" s="37">
        <v>68.2</v>
      </c>
      <c r="Q9" s="37">
        <v>22.91</v>
      </c>
      <c r="R9" s="39">
        <v>0</v>
      </c>
      <c r="S9" s="39">
        <v>0</v>
      </c>
      <c r="T9" s="38">
        <f>SUMPRODUCT(LTA!J9:AN9,LTA!J$101:AN$101,LTA!J$104:AN$104)</f>
        <v>26</v>
      </c>
      <c r="U9" s="38">
        <f>SUMPRODUCT(LTA!J9:AN9,LTA!J$102:AN$102,LTA!J$104:AN$104)</f>
        <v>108.68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-424</v>
      </c>
      <c r="AA9" s="76">
        <f>STOA!I9</f>
        <v>0</v>
      </c>
      <c r="AB9" s="76">
        <f>-STOA!O9</f>
        <v>0</v>
      </c>
      <c r="AC9">
        <f t="shared" si="0"/>
        <v>9.2481739139654575</v>
      </c>
      <c r="AD9">
        <f t="shared" si="1"/>
        <v>325.08194943747407</v>
      </c>
      <c r="AE9">
        <f>'IDT-1'!C9</f>
        <v>0</v>
      </c>
      <c r="AF9" s="25"/>
      <c r="AG9">
        <f t="shared" si="2"/>
        <v>325.08194943747407</v>
      </c>
      <c r="AI9" s="35">
        <f>PXIL!I9</f>
        <v>0</v>
      </c>
      <c r="AJ9" s="35">
        <f>PXIL!O9</f>
        <v>0</v>
      </c>
      <c r="AK9" s="35">
        <f>RTM_IEX!I9</f>
        <v>16.350000000000001</v>
      </c>
      <c r="AL9" s="35">
        <f>RTM_IEX!O9</f>
        <v>0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5.8324999999999996</v>
      </c>
      <c r="E10">
        <f>GT_NG!Q10</f>
        <v>8.6418127866199086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48.592249432896622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453.12356113192305</v>
      </c>
      <c r="P10" s="37">
        <v>68.2</v>
      </c>
      <c r="Q10" s="37">
        <v>22.91</v>
      </c>
      <c r="R10" s="39">
        <v>0</v>
      </c>
      <c r="S10" s="39">
        <v>0</v>
      </c>
      <c r="T10" s="38">
        <f>SUMPRODUCT(LTA!J10:AN10,LTA!J$101:AN$101,LTA!J$104:AN$104)</f>
        <v>26</v>
      </c>
      <c r="U10" s="38">
        <f>SUMPRODUCT(LTA!J10:AN10,LTA!J$102:AN$102,LTA!J$104:AN$104)</f>
        <v>108.84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-434</v>
      </c>
      <c r="AA10" s="76">
        <f>STOA!I10</f>
        <v>0</v>
      </c>
      <c r="AB10" s="76">
        <f>-STOA!O10</f>
        <v>0</v>
      </c>
      <c r="AC10">
        <f t="shared" si="0"/>
        <v>9.3504990967915003</v>
      </c>
      <c r="AD10">
        <f t="shared" si="1"/>
        <v>318.01962425464808</v>
      </c>
      <c r="AE10">
        <f>'IDT-1'!C10</f>
        <v>0</v>
      </c>
      <c r="AF10" s="25"/>
      <c r="AG10">
        <f t="shared" si="2"/>
        <v>318.01962425464808</v>
      </c>
      <c r="AI10" s="35">
        <f>PXIL!I10</f>
        <v>0</v>
      </c>
      <c r="AJ10" s="35">
        <f>PXIL!O10</f>
        <v>0</v>
      </c>
      <c r="AK10" s="35">
        <f>RTM_IEX!I10</f>
        <v>19.23</v>
      </c>
      <c r="AL10" s="35">
        <f>RTM_IEX!O10</f>
        <v>0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5.8324999999999996</v>
      </c>
      <c r="E11">
        <f>GT_NG!Q11</f>
        <v>8.6418127866199086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48.592249432896622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453.90518125129876</v>
      </c>
      <c r="P11" s="37">
        <v>68.2</v>
      </c>
      <c r="Q11" s="37">
        <v>22.91</v>
      </c>
      <c r="R11" s="39">
        <v>0</v>
      </c>
      <c r="S11" s="39">
        <v>0</v>
      </c>
      <c r="T11" s="38">
        <f>SUMPRODUCT(LTA!J11:AN11,LTA!J$101:AN$101,LTA!J$104:AN$104)</f>
        <v>16</v>
      </c>
      <c r="U11" s="38">
        <f>SUMPRODUCT(LTA!J11:AN11,LTA!J$102:AN$102,LTA!J$104:AN$104)</f>
        <v>107.68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-439</v>
      </c>
      <c r="AA11" s="76">
        <f>STOA!I11</f>
        <v>0</v>
      </c>
      <c r="AB11" s="76">
        <f>-STOA!O11</f>
        <v>0</v>
      </c>
      <c r="AC11">
        <f t="shared" si="0"/>
        <v>9.4438723251356524</v>
      </c>
      <c r="AD11">
        <f t="shared" si="1"/>
        <v>319.85787114567955</v>
      </c>
      <c r="AE11">
        <f>'IDT-1'!C11</f>
        <v>0</v>
      </c>
      <c r="AF11" s="25"/>
      <c r="AG11">
        <f t="shared" si="2"/>
        <v>319.85787114567955</v>
      </c>
      <c r="AI11" s="35">
        <f>PXIL!I11</f>
        <v>0</v>
      </c>
      <c r="AJ11" s="35">
        <f>PXIL!O11</f>
        <v>0</v>
      </c>
      <c r="AK11" s="35">
        <f>RTM_IEX!I11</f>
        <v>36.54</v>
      </c>
      <c r="AL11" s="35">
        <f>RTM_IEX!O11</f>
        <v>0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5.8324999999999996</v>
      </c>
      <c r="E12">
        <f>GT_NG!Q12</f>
        <v>8.6418127866199086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48.592249432896622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453.90518125129876</v>
      </c>
      <c r="P12" s="37">
        <v>68.2</v>
      </c>
      <c r="Q12" s="37">
        <v>22.91</v>
      </c>
      <c r="R12" s="39">
        <v>0</v>
      </c>
      <c r="S12" s="39">
        <v>0</v>
      </c>
      <c r="T12" s="38">
        <f>SUMPRODUCT(LTA!J12:AN12,LTA!J$101:AN$101,LTA!J$104:AN$104)</f>
        <v>16</v>
      </c>
      <c r="U12" s="38">
        <f>SUMPRODUCT(LTA!J12:AN12,LTA!J$102:AN$102,LTA!J$104:AN$104)</f>
        <v>107.68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-444</v>
      </c>
      <c r="AA12" s="76">
        <f>STOA!I12</f>
        <v>0</v>
      </c>
      <c r="AB12" s="76">
        <f>-STOA!O12</f>
        <v>0</v>
      </c>
      <c r="AC12">
        <f t="shared" si="0"/>
        <v>9.4682029165486732</v>
      </c>
      <c r="AD12">
        <f t="shared" si="1"/>
        <v>312.91354055426655</v>
      </c>
      <c r="AE12">
        <f>'IDT-1'!C12</f>
        <v>0</v>
      </c>
      <c r="AF12" s="25"/>
      <c r="AG12">
        <f t="shared" si="2"/>
        <v>312.91354055426655</v>
      </c>
      <c r="AI12" s="35">
        <f>PXIL!I12</f>
        <v>0</v>
      </c>
      <c r="AJ12" s="35">
        <f>PXIL!O12</f>
        <v>0</v>
      </c>
      <c r="AK12" s="35">
        <f>RTM_IEX!I12</f>
        <v>34.619999999999997</v>
      </c>
      <c r="AL12" s="35">
        <f>RTM_IEX!O12</f>
        <v>0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5.8324999999999996</v>
      </c>
      <c r="E13">
        <f>GT_NG!Q13</f>
        <v>8.6418127866199086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48.592249432896622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453.90518125129876</v>
      </c>
      <c r="P13" s="37">
        <v>68.2</v>
      </c>
      <c r="Q13" s="37">
        <v>22.91</v>
      </c>
      <c r="R13" s="39">
        <v>0</v>
      </c>
      <c r="S13" s="39">
        <v>0</v>
      </c>
      <c r="T13" s="38">
        <f>SUMPRODUCT(LTA!J13:AN13,LTA!J$101:AN$101,LTA!J$104:AN$104)</f>
        <v>16</v>
      </c>
      <c r="U13" s="38">
        <f>SUMPRODUCT(LTA!J13:AN13,LTA!J$102:AN$102,LTA!J$104:AN$104)</f>
        <v>107.68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-444</v>
      </c>
      <c r="AA13" s="76">
        <f>STOA!I13</f>
        <v>0</v>
      </c>
      <c r="AB13" s="76">
        <f>-STOA!O13</f>
        <v>0</v>
      </c>
      <c r="AC13">
        <f t="shared" si="0"/>
        <v>9.453148916548674</v>
      </c>
      <c r="AD13">
        <f t="shared" si="1"/>
        <v>310.9985945542665</v>
      </c>
      <c r="AE13">
        <f>'IDT-1'!C13</f>
        <v>0</v>
      </c>
      <c r="AF13" s="25"/>
      <c r="AG13">
        <f t="shared" si="2"/>
        <v>310.9985945542665</v>
      </c>
      <c r="AI13" s="35">
        <f>PXIL!I13</f>
        <v>0</v>
      </c>
      <c r="AJ13" s="35">
        <f>PXIL!O13</f>
        <v>0</v>
      </c>
      <c r="AK13" s="35">
        <f>RTM_IEX!I13</f>
        <v>32.69</v>
      </c>
      <c r="AL13" s="35">
        <f>RTM_IEX!O13</f>
        <v>0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5.8324999999999996</v>
      </c>
      <c r="E14">
        <f>GT_NG!Q14</f>
        <v>8.6418127866199086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48.592249432896622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453.90518125129876</v>
      </c>
      <c r="P14" s="37">
        <v>68.2</v>
      </c>
      <c r="Q14" s="37">
        <v>22.91</v>
      </c>
      <c r="R14" s="39">
        <v>0</v>
      </c>
      <c r="S14" s="39">
        <v>0</v>
      </c>
      <c r="T14" s="38">
        <f>SUMPRODUCT(LTA!J14:AN14,LTA!J$101:AN$101,LTA!J$104:AN$104)</f>
        <v>16</v>
      </c>
      <c r="U14" s="38">
        <f>SUMPRODUCT(LTA!J14:AN14,LTA!J$102:AN$102,LTA!J$104:AN$104)</f>
        <v>107.68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-449</v>
      </c>
      <c r="AA14" s="76">
        <f>STOA!I14</f>
        <v>0</v>
      </c>
      <c r="AB14" s="76">
        <f>-STOA!O14</f>
        <v>0</v>
      </c>
      <c r="AC14">
        <f t="shared" si="0"/>
        <v>9.4999435079616958</v>
      </c>
      <c r="AD14">
        <f t="shared" si="1"/>
        <v>306.91179996285348</v>
      </c>
      <c r="AE14">
        <f>'IDT-1'!C14</f>
        <v>0</v>
      </c>
      <c r="AF14" s="25"/>
      <c r="AG14">
        <f t="shared" si="2"/>
        <v>306.91179996285348</v>
      </c>
      <c r="AI14" s="35">
        <f>PXIL!I14</f>
        <v>0</v>
      </c>
      <c r="AJ14" s="35">
        <f>PXIL!O14</f>
        <v>0</v>
      </c>
      <c r="AK14" s="35">
        <f>RTM_IEX!I14</f>
        <v>33.65</v>
      </c>
      <c r="AL14" s="35">
        <f>RTM_IEX!O14</f>
        <v>0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5.8324999999999996</v>
      </c>
      <c r="E15">
        <f>GT_NG!Q15</f>
        <v>8.6418127866199086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48.592249432896622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453.90518125129876</v>
      </c>
      <c r="P15" s="37">
        <v>68.2</v>
      </c>
      <c r="Q15" s="37">
        <v>15.102539949537425</v>
      </c>
      <c r="R15" s="39">
        <v>0</v>
      </c>
      <c r="S15" s="39">
        <v>0</v>
      </c>
      <c r="T15" s="38">
        <f>SUMPRODUCT(LTA!J15:AN15,LTA!J$101:AN$101,LTA!J$104:AN$104)</f>
        <v>16</v>
      </c>
      <c r="U15" s="38">
        <f>SUMPRODUCT(LTA!J15:AN15,LTA!J$102:AN$102,LTA!J$104:AN$104)</f>
        <v>107.68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-459</v>
      </c>
      <c r="AA15" s="76">
        <f>STOA!I15</f>
        <v>0</v>
      </c>
      <c r="AB15" s="76">
        <f>-STOA!O15</f>
        <v>0</v>
      </c>
      <c r="AC15">
        <f t="shared" si="0"/>
        <v>9.6451885023941326</v>
      </c>
      <c r="AD15">
        <f t="shared" si="1"/>
        <v>305.30909491795865</v>
      </c>
      <c r="AE15">
        <f>'IDT-1'!C15</f>
        <v>0</v>
      </c>
      <c r="AF15" s="25"/>
      <c r="AG15">
        <f t="shared" si="2"/>
        <v>305.30909491795865</v>
      </c>
      <c r="AI15" s="35">
        <f>PXIL!I15</f>
        <v>0</v>
      </c>
      <c r="AJ15" s="35">
        <f>PXIL!O15</f>
        <v>0</v>
      </c>
      <c r="AK15" s="35">
        <f>RTM_IEX!I15</f>
        <v>50</v>
      </c>
      <c r="AL15" s="35">
        <f>RTM_IEX!O15</f>
        <v>0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5.8324999999999996</v>
      </c>
      <c r="E16">
        <f>GT_NG!Q16</f>
        <v>8.6418127866199086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48.592249432896622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453.90518125129876</v>
      </c>
      <c r="P16" s="37">
        <v>68.2</v>
      </c>
      <c r="Q16" s="37">
        <v>15.102539949537425</v>
      </c>
      <c r="R16" s="39">
        <v>0</v>
      </c>
      <c r="S16" s="39">
        <v>0</v>
      </c>
      <c r="T16" s="38">
        <f>SUMPRODUCT(LTA!J16:AN16,LTA!J$101:AN$101,LTA!J$104:AN$104)</f>
        <v>16</v>
      </c>
      <c r="U16" s="38">
        <f>SUMPRODUCT(LTA!J16:AN16,LTA!J$102:AN$102,LTA!J$104:AN$104)</f>
        <v>107.68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-459</v>
      </c>
      <c r="AA16" s="76">
        <f>STOA!I16</f>
        <v>0</v>
      </c>
      <c r="AB16" s="76">
        <f>-STOA!O16</f>
        <v>0</v>
      </c>
      <c r="AC16">
        <f t="shared" si="0"/>
        <v>9.6302125023941318</v>
      </c>
      <c r="AD16">
        <f t="shared" si="1"/>
        <v>303.40407091795862</v>
      </c>
      <c r="AE16">
        <f>'IDT-1'!C16</f>
        <v>0</v>
      </c>
      <c r="AF16" s="25"/>
      <c r="AG16">
        <f t="shared" si="2"/>
        <v>303.40407091795862</v>
      </c>
      <c r="AI16" s="35">
        <f>PXIL!I16</f>
        <v>0</v>
      </c>
      <c r="AJ16" s="35">
        <f>PXIL!O16</f>
        <v>0</v>
      </c>
      <c r="AK16" s="35">
        <f>RTM_IEX!I16</f>
        <v>48.08</v>
      </c>
      <c r="AL16" s="35">
        <f>RTM_IEX!O16</f>
        <v>0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5.4825499999999998</v>
      </c>
      <c r="E17">
        <f>GT_NG!Q17</f>
        <v>8.6418127866199086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48.592249432896622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453.90518125129876</v>
      </c>
      <c r="P17" s="37">
        <v>68.2</v>
      </c>
      <c r="Q17" s="37">
        <v>15.102539949537425</v>
      </c>
      <c r="R17" s="39">
        <v>0</v>
      </c>
      <c r="S17" s="39">
        <v>0</v>
      </c>
      <c r="T17" s="38">
        <f>SUMPRODUCT(LTA!J17:AN17,LTA!J$101:AN$101,LTA!J$104:AN$104)</f>
        <v>16</v>
      </c>
      <c r="U17" s="38">
        <f>SUMPRODUCT(LTA!J17:AN17,LTA!J$102:AN$102,LTA!J$104:AN$104)</f>
        <v>107.68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-464</v>
      </c>
      <c r="AA17" s="76">
        <f>STOA!I17</f>
        <v>0</v>
      </c>
      <c r="AB17" s="76">
        <f>-STOA!O17</f>
        <v>0</v>
      </c>
      <c r="AC17">
        <f t="shared" si="0"/>
        <v>9.6892534838071533</v>
      </c>
      <c r="AD17">
        <f t="shared" si="1"/>
        <v>300.8750799365456</v>
      </c>
      <c r="AE17">
        <f>'IDT-1'!C17</f>
        <v>0</v>
      </c>
      <c r="AF17" s="25"/>
      <c r="AG17">
        <f t="shared" si="2"/>
        <v>300.8750799365456</v>
      </c>
      <c r="AI17" s="35">
        <f>PXIL!I17</f>
        <v>0</v>
      </c>
      <c r="AJ17" s="35">
        <f>PXIL!O17</f>
        <v>0</v>
      </c>
      <c r="AK17" s="35">
        <f>RTM_IEX!I17</f>
        <v>50.96</v>
      </c>
      <c r="AL17" s="35">
        <f>RTM_IEX!O17</f>
        <v>0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5.4825499999999998</v>
      </c>
      <c r="E18">
        <f>GT_NG!Q18</f>
        <v>8.6418127866199086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48.592249432896622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453.90518125129876</v>
      </c>
      <c r="P18" s="37">
        <v>68.2</v>
      </c>
      <c r="Q18" s="37">
        <v>15.102539949537425</v>
      </c>
      <c r="R18" s="39">
        <v>0</v>
      </c>
      <c r="S18" s="39">
        <v>0</v>
      </c>
      <c r="T18" s="38">
        <f>SUMPRODUCT(LTA!J18:AN18,LTA!J$101:AN$101,LTA!J$104:AN$104)</f>
        <v>16</v>
      </c>
      <c r="U18" s="38">
        <f>SUMPRODUCT(LTA!J18:AN18,LTA!J$102:AN$102,LTA!J$104:AN$104)</f>
        <v>107.68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-464</v>
      </c>
      <c r="AA18" s="76">
        <f>STOA!I18</f>
        <v>0</v>
      </c>
      <c r="AB18" s="76">
        <f>-STOA!O18</f>
        <v>0</v>
      </c>
      <c r="AC18">
        <f t="shared" si="0"/>
        <v>9.6893314838071536</v>
      </c>
      <c r="AD18">
        <f t="shared" si="1"/>
        <v>300.88500193654562</v>
      </c>
      <c r="AE18">
        <f>'IDT-1'!C18</f>
        <v>0</v>
      </c>
      <c r="AF18" s="25"/>
      <c r="AG18">
        <f t="shared" si="2"/>
        <v>300.88500193654562</v>
      </c>
      <c r="AI18" s="35">
        <f>PXIL!I18</f>
        <v>0</v>
      </c>
      <c r="AJ18" s="35">
        <f>PXIL!O18</f>
        <v>0</v>
      </c>
      <c r="AK18" s="35">
        <f>RTM_IEX!I18</f>
        <v>50.97</v>
      </c>
      <c r="AL18" s="35">
        <f>RTM_IEX!O18</f>
        <v>0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5.4825499999999998</v>
      </c>
      <c r="E19">
        <f>GT_NG!Q19</f>
        <v>8.6418127866199086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48.592249432896622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453.78072125129876</v>
      </c>
      <c r="P19" s="37">
        <v>68.2</v>
      </c>
      <c r="Q19" s="37">
        <v>15.102539949537425</v>
      </c>
      <c r="R19" s="39">
        <v>0</v>
      </c>
      <c r="S19" s="39">
        <v>0</v>
      </c>
      <c r="T19" s="38">
        <f>SUMPRODUCT(LTA!J19:AN19,LTA!J$101:AN$101,LTA!J$104:AN$104)</f>
        <v>16</v>
      </c>
      <c r="U19" s="38">
        <f>SUMPRODUCT(LTA!J19:AN19,LTA!J$102:AN$102,LTA!J$104:AN$104)</f>
        <v>107.68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-459</v>
      </c>
      <c r="AA19" s="76">
        <f>STOA!I19</f>
        <v>0</v>
      </c>
      <c r="AB19" s="76">
        <f>-STOA!O19</f>
        <v>0</v>
      </c>
      <c r="AC19">
        <f t="shared" si="0"/>
        <v>9.6865721043941306</v>
      </c>
      <c r="AD19">
        <f t="shared" si="1"/>
        <v>310.57330131595859</v>
      </c>
      <c r="AE19">
        <f>'IDT-1'!C19</f>
        <v>0</v>
      </c>
      <c r="AF19" s="25"/>
      <c r="AG19">
        <f t="shared" si="2"/>
        <v>310.57330131595859</v>
      </c>
      <c r="AI19" s="35">
        <f>PXIL!I19</f>
        <v>0</v>
      </c>
      <c r="AJ19" s="35">
        <f>PXIL!O19</f>
        <v>0</v>
      </c>
      <c r="AK19" s="35">
        <f>RTM_IEX!I19</f>
        <v>55.78</v>
      </c>
      <c r="AL19" s="35">
        <f>RTM_IEX!O19</f>
        <v>0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5.4825499999999998</v>
      </c>
      <c r="E20">
        <f>GT_NG!Q20</f>
        <v>8.6418127866199086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48.592249432896622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453.78072125129876</v>
      </c>
      <c r="P20" s="37">
        <v>68.2</v>
      </c>
      <c r="Q20" s="37">
        <v>15.102539949537425</v>
      </c>
      <c r="R20" s="39">
        <v>0</v>
      </c>
      <c r="S20" s="39">
        <v>0</v>
      </c>
      <c r="T20" s="38">
        <f>SUMPRODUCT(LTA!J20:AN20,LTA!J$101:AN$101,LTA!J$104:AN$104)</f>
        <v>16</v>
      </c>
      <c r="U20" s="38">
        <f>SUMPRODUCT(LTA!J20:AN20,LTA!J$102:AN$102,LTA!J$104:AN$104)</f>
        <v>107.68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-454</v>
      </c>
      <c r="AA20" s="76">
        <f>STOA!I20</f>
        <v>0</v>
      </c>
      <c r="AB20" s="76">
        <f>-STOA!O20</f>
        <v>0</v>
      </c>
      <c r="AC20">
        <f t="shared" si="0"/>
        <v>9.6847835129811113</v>
      </c>
      <c r="AD20">
        <f t="shared" si="1"/>
        <v>320.38508990737171</v>
      </c>
      <c r="AE20">
        <f>'IDT-1'!C20</f>
        <v>0</v>
      </c>
      <c r="AF20" s="25"/>
      <c r="AG20">
        <f t="shared" si="2"/>
        <v>320.38508990737171</v>
      </c>
      <c r="AI20" s="35">
        <f>PXIL!I20</f>
        <v>0</v>
      </c>
      <c r="AJ20" s="35">
        <f>PXIL!O20</f>
        <v>0</v>
      </c>
      <c r="AK20" s="35">
        <f>RTM_IEX!I20</f>
        <v>60.59</v>
      </c>
      <c r="AL20" s="35">
        <f>RTM_IEX!O20</f>
        <v>0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5.4825499999999998</v>
      </c>
      <c r="E21">
        <f>GT_NG!Q21</f>
        <v>8.6418127866199086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48.592249432896622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453.79771551908823</v>
      </c>
      <c r="P21" s="37">
        <v>68.193209200438119</v>
      </c>
      <c r="Q21" s="37">
        <v>15.102539949537425</v>
      </c>
      <c r="R21" s="39">
        <v>0</v>
      </c>
      <c r="S21" s="39">
        <v>0</v>
      </c>
      <c r="T21" s="38">
        <f>SUMPRODUCT(LTA!J21:AN21,LTA!J$101:AN$101,LTA!J$104:AN$104)</f>
        <v>16</v>
      </c>
      <c r="U21" s="38">
        <f>SUMPRODUCT(LTA!J21:AN21,LTA!J$102:AN$102,LTA!J$104:AN$104)</f>
        <v>107.68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-439</v>
      </c>
      <c r="AA21" s="76">
        <f>STOA!I21</f>
        <v>0</v>
      </c>
      <c r="AB21" s="76">
        <f>-STOA!O21</f>
        <v>0</v>
      </c>
      <c r="AC21">
        <f t="shared" si="0"/>
        <v>9.4918293257942192</v>
      </c>
      <c r="AD21">
        <f t="shared" si="1"/>
        <v>325.95824756278597</v>
      </c>
      <c r="AE21">
        <f>'IDT-1'!C21</f>
        <v>0</v>
      </c>
      <c r="AF21" s="25"/>
      <c r="AG21">
        <f t="shared" si="2"/>
        <v>325.95824756278597</v>
      </c>
      <c r="AI21" s="35">
        <f>PXIL!I21</f>
        <v>0</v>
      </c>
      <c r="AJ21" s="35">
        <f>PXIL!O21</f>
        <v>0</v>
      </c>
      <c r="AK21" s="35">
        <f>RTM_IEX!I21</f>
        <v>50.96</v>
      </c>
      <c r="AL21" s="35">
        <f>RTM_IEX!O21</f>
        <v>0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5.4825499999999998</v>
      </c>
      <c r="E22">
        <f>GT_NG!Q22</f>
        <v>8.6418127866199086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48.592249432896622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453.79771551908823</v>
      </c>
      <c r="P22" s="37">
        <v>68.193209200438119</v>
      </c>
      <c r="Q22" s="37">
        <v>15.102539949537425</v>
      </c>
      <c r="R22" s="39">
        <v>0</v>
      </c>
      <c r="S22" s="39">
        <v>0</v>
      </c>
      <c r="T22" s="38">
        <f>SUMPRODUCT(LTA!J22:AN22,LTA!J$101:AN$101,LTA!J$104:AN$104)</f>
        <v>16</v>
      </c>
      <c r="U22" s="38">
        <f>SUMPRODUCT(LTA!J22:AN22,LTA!J$102:AN$102,LTA!J$104:AN$104)</f>
        <v>107.68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-429</v>
      </c>
      <c r="AA22" s="76">
        <f>STOA!I22</f>
        <v>0</v>
      </c>
      <c r="AB22" s="76">
        <f>-STOA!O22</f>
        <v>0</v>
      </c>
      <c r="AC22">
        <f t="shared" si="0"/>
        <v>9.4282701429681772</v>
      </c>
      <c r="AD22">
        <f t="shared" si="1"/>
        <v>337.95180674561203</v>
      </c>
      <c r="AE22">
        <f>'IDT-1'!C22</f>
        <v>0</v>
      </c>
      <c r="AF22" s="25"/>
      <c r="AG22">
        <f t="shared" si="2"/>
        <v>337.95180674561203</v>
      </c>
      <c r="AI22" s="35">
        <f>PXIL!I22</f>
        <v>0</v>
      </c>
      <c r="AJ22" s="35">
        <f>PXIL!O22</f>
        <v>0</v>
      </c>
      <c r="AK22" s="35">
        <f>RTM_IEX!I22</f>
        <v>52.89</v>
      </c>
      <c r="AL22" s="35">
        <f>RTM_IEX!O22</f>
        <v>0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5.4825499999999998</v>
      </c>
      <c r="E23">
        <f>GT_NG!Q23</f>
        <v>8.6418127866199086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48.592249432896622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453.79771551908823</v>
      </c>
      <c r="P23" s="37">
        <v>68.193209200438119</v>
      </c>
      <c r="Q23" s="37">
        <v>15.102539949537425</v>
      </c>
      <c r="R23" s="39">
        <v>0</v>
      </c>
      <c r="S23" s="39">
        <v>0</v>
      </c>
      <c r="T23" s="38">
        <f>SUMPRODUCT(LTA!J23:AN23,LTA!J$101:AN$101,LTA!J$104:AN$104)</f>
        <v>16</v>
      </c>
      <c r="U23" s="38">
        <f>SUMPRODUCT(LTA!J23:AN23,LTA!J$102:AN$102,LTA!J$104:AN$104)</f>
        <v>107.68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-364</v>
      </c>
      <c r="AA23" s="76">
        <f>STOA!I23</f>
        <v>0</v>
      </c>
      <c r="AB23" s="76">
        <f>-STOA!O23</f>
        <v>-38.46</v>
      </c>
      <c r="AC23">
        <f t="shared" si="0"/>
        <v>9.1971667557478582</v>
      </c>
      <c r="AD23">
        <f t="shared" si="1"/>
        <v>361.8429101328324</v>
      </c>
      <c r="AE23">
        <f>'IDT-1'!C23</f>
        <v>0</v>
      </c>
      <c r="AF23" s="25"/>
      <c r="AG23">
        <f t="shared" si="2"/>
        <v>361.8429101328324</v>
      </c>
      <c r="AI23" s="35">
        <f>PXIL!I23</f>
        <v>0</v>
      </c>
      <c r="AJ23" s="35">
        <f>PXIL!O23</f>
        <v>0</v>
      </c>
      <c r="AK23" s="35">
        <f>RTM_IEX!I23</f>
        <v>50.01</v>
      </c>
      <c r="AL23" s="35">
        <f>RTM_IEX!O23</f>
        <v>0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5.4825499999999998</v>
      </c>
      <c r="E24">
        <f>GT_NG!Q24</f>
        <v>8.6418127866199086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48.592249432896622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453.79771551908823</v>
      </c>
      <c r="P24" s="37">
        <v>68.193209200438119</v>
      </c>
      <c r="Q24" s="37">
        <v>15.102539949537425</v>
      </c>
      <c r="R24" s="39">
        <v>0</v>
      </c>
      <c r="S24" s="39">
        <v>0</v>
      </c>
      <c r="T24" s="38">
        <f>SUMPRODUCT(LTA!J24:AN24,LTA!J$101:AN$101,LTA!J$104:AN$104)</f>
        <v>16</v>
      </c>
      <c r="U24" s="38">
        <f>SUMPRODUCT(LTA!J24:AN24,LTA!J$102:AN$102,LTA!J$104:AN$104)</f>
        <v>107.68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-350</v>
      </c>
      <c r="AA24" s="76">
        <f>STOA!I24</f>
        <v>0</v>
      </c>
      <c r="AB24" s="76">
        <f>-STOA!O24</f>
        <v>-38.46</v>
      </c>
      <c r="AC24">
        <f t="shared" si="0"/>
        <v>9.2595662997913966</v>
      </c>
      <c r="AD24">
        <f t="shared" si="1"/>
        <v>397.89051058878886</v>
      </c>
      <c r="AE24">
        <f>'IDT-1'!C24</f>
        <v>0</v>
      </c>
      <c r="AF24" s="25"/>
      <c r="AG24">
        <f t="shared" si="2"/>
        <v>397.89051058878886</v>
      </c>
      <c r="AI24" s="35">
        <f>PXIL!I24</f>
        <v>0</v>
      </c>
      <c r="AJ24" s="35">
        <f>PXIL!O24</f>
        <v>0</v>
      </c>
      <c r="AK24" s="35">
        <f>RTM_IEX!I24</f>
        <v>72.12</v>
      </c>
      <c r="AL24" s="35">
        <f>RTM_IEX!O24</f>
        <v>0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5.4825499999999998</v>
      </c>
      <c r="E25">
        <f>GT_NG!Q25</f>
        <v>8.6418127866199086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48.592249432896622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453.08454943517216</v>
      </c>
      <c r="P25" s="37">
        <v>68.197030909882457</v>
      </c>
      <c r="Q25" s="37">
        <v>15.102539949537425</v>
      </c>
      <c r="R25" s="39">
        <v>0</v>
      </c>
      <c r="S25" s="39">
        <v>0</v>
      </c>
      <c r="T25" s="38">
        <f>SUMPRODUCT(LTA!J25:AN25,LTA!J$101:AN$101,LTA!J$104:AN$104)</f>
        <v>16</v>
      </c>
      <c r="U25" s="38">
        <f>SUMPRODUCT(LTA!J25:AN25,LTA!J$102:AN$102,LTA!J$104:AN$104)</f>
        <v>112.51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-359</v>
      </c>
      <c r="AA25" s="76">
        <f>STOA!I25</f>
        <v>0</v>
      </c>
      <c r="AB25" s="76">
        <f>-STOA!O25</f>
        <v>-38.46</v>
      </c>
      <c r="AC25">
        <f t="shared" si="0"/>
        <v>9.752537278213957</v>
      </c>
      <c r="AD25">
        <f t="shared" si="1"/>
        <v>442.52819523589466</v>
      </c>
      <c r="AE25">
        <f>'IDT-1'!C25</f>
        <v>0</v>
      </c>
      <c r="AF25" s="25"/>
      <c r="AG25">
        <f t="shared" si="2"/>
        <v>442.52819523589466</v>
      </c>
      <c r="AI25" s="35">
        <f>PXIL!I25</f>
        <v>0</v>
      </c>
      <c r="AJ25" s="35">
        <f>PXIL!O25</f>
        <v>0</v>
      </c>
      <c r="AK25" s="35">
        <f>RTM_IEX!I25</f>
        <v>122.13</v>
      </c>
      <c r="AL25" s="35">
        <f>RTM_IEX!O25</f>
        <v>0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5.4825499999999998</v>
      </c>
      <c r="E26">
        <f>GT_NG!Q26</f>
        <v>8.6418127866199086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48.592249432896622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457.47107678050332</v>
      </c>
      <c r="P26" s="37">
        <v>68.194775747826426</v>
      </c>
      <c r="Q26" s="37">
        <v>22.029999999999998</v>
      </c>
      <c r="R26" s="39">
        <v>0</v>
      </c>
      <c r="S26" s="39">
        <v>0</v>
      </c>
      <c r="T26" s="38">
        <f>SUMPRODUCT(LTA!J26:AN26,LTA!J$101:AN$101,LTA!J$104:AN$104)</f>
        <v>16</v>
      </c>
      <c r="U26" s="38">
        <f>SUMPRODUCT(LTA!J26:AN26,LTA!J$102:AN$102,LTA!J$104:AN$104)</f>
        <v>112.85000000000001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-344.99</v>
      </c>
      <c r="AA26" s="76">
        <f>STOA!I26</f>
        <v>0</v>
      </c>
      <c r="AB26" s="76">
        <f>-STOA!O26</f>
        <v>-38.46</v>
      </c>
      <c r="AC26">
        <f t="shared" si="0"/>
        <v>9.9207177204978247</v>
      </c>
      <c r="AD26">
        <f t="shared" si="1"/>
        <v>492.05174702734848</v>
      </c>
      <c r="AE26">
        <f>'IDT-1'!C26</f>
        <v>0</v>
      </c>
      <c r="AF26" s="25"/>
      <c r="AG26">
        <f t="shared" si="2"/>
        <v>492.05174702734848</v>
      </c>
      <c r="AI26" s="35">
        <f>PXIL!I26</f>
        <v>0</v>
      </c>
      <c r="AJ26" s="35">
        <f>PXIL!O26</f>
        <v>0</v>
      </c>
      <c r="AK26" s="35">
        <f>RTM_IEX!I26</f>
        <v>146.16</v>
      </c>
      <c r="AL26" s="35">
        <f>RTM_IEX!O26</f>
        <v>0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5.7858399999999994</v>
      </c>
      <c r="E27">
        <f>GT_NG!Q27</f>
        <v>8.6418127866199086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48.592249432896622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547.15143368551526</v>
      </c>
      <c r="P27" s="37">
        <v>68.194775747826426</v>
      </c>
      <c r="Q27" s="37">
        <v>22.029999999999998</v>
      </c>
      <c r="R27" s="39">
        <v>7.9999999999999988E-2</v>
      </c>
      <c r="S27" s="39">
        <v>0</v>
      </c>
      <c r="T27" s="38">
        <f>SUMPRODUCT(LTA!J27:AN27,LTA!J$101:AN$101,LTA!J$104:AN$104)</f>
        <v>24.33</v>
      </c>
      <c r="U27" s="38">
        <f>SUMPRODUCT(LTA!J27:AN27,LTA!J$102:AN$102,LTA!J$104:AN$104)</f>
        <v>112.85000000000001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0</v>
      </c>
      <c r="AA27" s="76">
        <f>STOA!I27</f>
        <v>0</v>
      </c>
      <c r="AB27" s="76">
        <f>-STOA!O27</f>
        <v>-365.4</v>
      </c>
      <c r="AC27">
        <f t="shared" si="0"/>
        <v>10.29130937135591</v>
      </c>
      <c r="AD27">
        <f t="shared" si="1"/>
        <v>575.43480228150236</v>
      </c>
      <c r="AE27">
        <f>'IDT-1'!C27</f>
        <v>0</v>
      </c>
      <c r="AF27" s="25"/>
      <c r="AG27">
        <f t="shared" si="2"/>
        <v>575.43480228150236</v>
      </c>
      <c r="AI27" s="35">
        <f>PXIL!I27</f>
        <v>0</v>
      </c>
      <c r="AJ27" s="35">
        <f>PXIL!O27</f>
        <v>0</v>
      </c>
      <c r="AK27" s="35">
        <f>RTM_IEX!I27</f>
        <v>113.47</v>
      </c>
      <c r="AL27" s="35">
        <f>RTM_IEX!O27</f>
        <v>0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5.7858399999999994</v>
      </c>
      <c r="E28">
        <f>GT_NG!Q28</f>
        <v>8.6418127866199086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48.592249432896622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568.41047196258353</v>
      </c>
      <c r="P28" s="37">
        <v>68.194775747826426</v>
      </c>
      <c r="Q28" s="37">
        <v>22.029999999999998</v>
      </c>
      <c r="R28" s="39">
        <v>0.13</v>
      </c>
      <c r="S28" s="39">
        <v>0</v>
      </c>
      <c r="T28" s="38">
        <f>SUMPRODUCT(LTA!J28:AN28,LTA!J$101:AN$101,LTA!J$104:AN$104)</f>
        <v>24</v>
      </c>
      <c r="U28" s="38">
        <f>SUMPRODUCT(LTA!J28:AN28,LTA!J$102:AN$102,LTA!J$104:AN$104)</f>
        <v>113.01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0</v>
      </c>
      <c r="AA28" s="76">
        <f>STOA!I28</f>
        <v>0</v>
      </c>
      <c r="AB28" s="76">
        <f>-STOA!O28</f>
        <v>-365.4</v>
      </c>
      <c r="AC28">
        <f t="shared" si="0"/>
        <v>10.688711869917043</v>
      </c>
      <c r="AD28">
        <f t="shared" si="1"/>
        <v>625.98643806000939</v>
      </c>
      <c r="AE28">
        <f>'IDT-1'!C28</f>
        <v>30</v>
      </c>
      <c r="AF28" s="25"/>
      <c r="AG28">
        <f t="shared" si="2"/>
        <v>655.98643806000939</v>
      </c>
      <c r="AI28" s="35">
        <f>PXIL!I28</f>
        <v>0</v>
      </c>
      <c r="AJ28" s="35">
        <f>PXIL!O28</f>
        <v>0</v>
      </c>
      <c r="AK28" s="35">
        <f>RTM_IEX!I28</f>
        <v>143.28</v>
      </c>
      <c r="AL28" s="35">
        <f>RTM_IEX!O28</f>
        <v>0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5.7858399999999994</v>
      </c>
      <c r="E29">
        <f>GT_NG!Q29</f>
        <v>8.6418127866199086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40.39949678501538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549.86305592670658</v>
      </c>
      <c r="P29" s="37">
        <v>68.194775747826426</v>
      </c>
      <c r="Q29" s="37">
        <v>22.029999999999998</v>
      </c>
      <c r="R29" s="39">
        <v>0.38999999999999996</v>
      </c>
      <c r="S29" s="39">
        <v>0</v>
      </c>
      <c r="T29" s="38">
        <f>SUMPRODUCT(LTA!J29:AN29,LTA!J$101:AN$101,LTA!J$104:AN$104)</f>
        <v>23.33</v>
      </c>
      <c r="U29" s="38">
        <f>SUMPRODUCT(LTA!J29:AN29,LTA!J$102:AN$102,LTA!J$104:AN$104)</f>
        <v>113.01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0</v>
      </c>
      <c r="AA29" s="76">
        <f>STOA!I29</f>
        <v>0</v>
      </c>
      <c r="AB29" s="76">
        <f>-STOA!O29</f>
        <v>-365.4</v>
      </c>
      <c r="AC29">
        <f t="shared" si="0"/>
        <v>10.739410554183728</v>
      </c>
      <c r="AD29">
        <f t="shared" si="1"/>
        <v>632.43557069198459</v>
      </c>
      <c r="AE29">
        <f>'IDT-1'!C29</f>
        <v>75</v>
      </c>
      <c r="AF29" s="25"/>
      <c r="AG29">
        <f t="shared" si="2"/>
        <v>707.43557069198459</v>
      </c>
      <c r="AI29" s="35">
        <f>PXIL!I29</f>
        <v>0</v>
      </c>
      <c r="AJ29" s="35">
        <f>PXIL!O29</f>
        <v>0</v>
      </c>
      <c r="AK29" s="35">
        <f>RTM_IEX!I29</f>
        <v>176.93</v>
      </c>
      <c r="AL29" s="35">
        <f>RTM_IEX!O29</f>
        <v>0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5.7858399999999994</v>
      </c>
      <c r="E30">
        <f>GT_NG!Q30</f>
        <v>8.6418127866199086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47.096479195244626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613.65974166219758</v>
      </c>
      <c r="P30" s="37">
        <v>68.194775747826426</v>
      </c>
      <c r="Q30" s="37">
        <v>22.029999999999998</v>
      </c>
      <c r="R30" s="39">
        <v>1.73</v>
      </c>
      <c r="S30" s="39">
        <v>0</v>
      </c>
      <c r="T30" s="38">
        <f>SUMPRODUCT(LTA!J30:AN30,LTA!J$101:AN$101,LTA!J$104:AN$104)</f>
        <v>23</v>
      </c>
      <c r="U30" s="38">
        <f>SUMPRODUCT(LTA!J30:AN30,LTA!J$102:AN$102,LTA!J$104:AN$104)</f>
        <v>113.01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8.65</v>
      </c>
      <c r="Z30" s="35">
        <f>IEX!O30</f>
        <v>0</v>
      </c>
      <c r="AA30" s="76">
        <f>STOA!I30</f>
        <v>0</v>
      </c>
      <c r="AB30" s="76">
        <f>-STOA!O30</f>
        <v>-365.4</v>
      </c>
      <c r="AC30">
        <f t="shared" si="0"/>
        <v>10.997151165720346</v>
      </c>
      <c r="AD30">
        <f t="shared" si="1"/>
        <v>665.22149822616814</v>
      </c>
      <c r="AE30">
        <f>'IDT-1'!C30</f>
        <v>96.477000000000004</v>
      </c>
      <c r="AF30" s="25"/>
      <c r="AG30">
        <f t="shared" si="2"/>
        <v>761.69849822616811</v>
      </c>
      <c r="AI30" s="35">
        <f>PXIL!I30</f>
        <v>0</v>
      </c>
      <c r="AJ30" s="35">
        <f>PXIL!O30</f>
        <v>0</v>
      </c>
      <c r="AK30" s="35">
        <f>RTM_IEX!I30</f>
        <v>129.82</v>
      </c>
      <c r="AL30" s="35">
        <f>RTM_IEX!O30</f>
        <v>0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5.7858399999999994</v>
      </c>
      <c r="E31">
        <f>GT_NG!Q31</f>
        <v>8.6418127866199086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50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626.63420166219748</v>
      </c>
      <c r="P31" s="37">
        <v>68.194775747826426</v>
      </c>
      <c r="Q31" s="37">
        <v>22.029999999999998</v>
      </c>
      <c r="R31" s="39">
        <v>6.3599999999999994</v>
      </c>
      <c r="S31" s="39">
        <v>0</v>
      </c>
      <c r="T31" s="38">
        <f>SUMPRODUCT(LTA!J31:AN31,LTA!J$101:AN$101,LTA!J$104:AN$104)</f>
        <v>22.73</v>
      </c>
      <c r="U31" s="38">
        <f>SUMPRODUCT(LTA!J31:AN31,LTA!J$102:AN$102,LTA!J$104:AN$104)</f>
        <v>113.18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0</v>
      </c>
      <c r="AA31" s="76">
        <f>STOA!I31</f>
        <v>0</v>
      </c>
      <c r="AB31" s="76">
        <f>-STOA!O31</f>
        <v>-211.55</v>
      </c>
      <c r="AC31">
        <f t="shared" si="0"/>
        <v>9.8503055982187622</v>
      </c>
      <c r="AD31">
        <f t="shared" si="1"/>
        <v>828.24632459842508</v>
      </c>
      <c r="AE31">
        <f>'IDT-1'!C31</f>
        <v>0</v>
      </c>
      <c r="AF31" s="25"/>
      <c r="AG31">
        <f t="shared" si="2"/>
        <v>828.24632459842508</v>
      </c>
      <c r="AI31" s="35">
        <f>PXIL!I31</f>
        <v>0</v>
      </c>
      <c r="AJ31" s="35">
        <f>PXIL!O31</f>
        <v>0</v>
      </c>
      <c r="AK31" s="35">
        <f>RTM_IEX!I31</f>
        <v>126.09</v>
      </c>
      <c r="AL31" s="35">
        <f>RTM_IEX!O31</f>
        <v>0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5.7858399999999994</v>
      </c>
      <c r="E32">
        <f>GT_NG!Q32</f>
        <v>8.6418127866199086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50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626.63420166219748</v>
      </c>
      <c r="P32" s="37">
        <v>68.194775747826426</v>
      </c>
      <c r="Q32" s="37">
        <v>22.029999999999998</v>
      </c>
      <c r="R32" s="39">
        <v>13.737339271882261</v>
      </c>
      <c r="S32" s="39">
        <v>0</v>
      </c>
      <c r="T32" s="38">
        <f>SUMPRODUCT(LTA!J32:AN32,LTA!J$101:AN$101,LTA!J$104:AN$104)</f>
        <v>25.589999999999996</v>
      </c>
      <c r="U32" s="38">
        <f>SUMPRODUCT(LTA!J32:AN32,LTA!J$102:AN$102,LTA!J$104:AN$104)</f>
        <v>113.35000000000001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0</v>
      </c>
      <c r="AA32" s="76">
        <f>STOA!I32</f>
        <v>0</v>
      </c>
      <c r="AB32" s="76">
        <f>-STOA!O32</f>
        <v>-211.55</v>
      </c>
      <c r="AC32">
        <f t="shared" si="0"/>
        <v>9.8653388445394441</v>
      </c>
      <c r="AD32">
        <f t="shared" si="1"/>
        <v>830.15863062398648</v>
      </c>
      <c r="AE32">
        <f>'IDT-1'!C32</f>
        <v>20</v>
      </c>
      <c r="AF32" s="25"/>
      <c r="AG32">
        <f t="shared" si="2"/>
        <v>850.15863062398648</v>
      </c>
      <c r="AI32" s="35">
        <f>PXIL!I32</f>
        <v>0</v>
      </c>
      <c r="AJ32" s="35">
        <f>PXIL!O32</f>
        <v>0</v>
      </c>
      <c r="AK32" s="35">
        <f>RTM_IEX!I32</f>
        <v>117.61</v>
      </c>
      <c r="AL32" s="35">
        <f>RTM_IEX!O32</f>
        <v>0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5.7858399999999994</v>
      </c>
      <c r="E33">
        <f>GT_NG!Q33</f>
        <v>8.8718150774888365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50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607.27514674851773</v>
      </c>
      <c r="P33" s="37">
        <v>68.194775747826426</v>
      </c>
      <c r="Q33" s="37">
        <v>22.029999999999998</v>
      </c>
      <c r="R33" s="39">
        <v>21.272834866053579</v>
      </c>
      <c r="S33" s="39">
        <v>0</v>
      </c>
      <c r="T33" s="38">
        <f>SUMPRODUCT(LTA!J33:AN33,LTA!J$101:AN$101,LTA!J$104:AN$104)</f>
        <v>30.5</v>
      </c>
      <c r="U33" s="38">
        <f>SUMPRODUCT(LTA!J33:AN33,LTA!J$102:AN$102,LTA!J$104:AN$104)</f>
        <v>113.51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0</v>
      </c>
      <c r="AA33" s="76">
        <f>STOA!I33</f>
        <v>0</v>
      </c>
      <c r="AB33" s="76">
        <f>-STOA!O33</f>
        <v>-211.55</v>
      </c>
      <c r="AC33">
        <f t="shared" si="0"/>
        <v>9.5214870997160563</v>
      </c>
      <c r="AD33">
        <f t="shared" si="1"/>
        <v>786.41892534017029</v>
      </c>
      <c r="AE33">
        <f>'IDT-1'!C33</f>
        <v>30</v>
      </c>
      <c r="AF33" s="25"/>
      <c r="AG33">
        <f t="shared" si="2"/>
        <v>816.41892534017029</v>
      </c>
      <c r="AI33" s="35">
        <f>PXIL!I33</f>
        <v>0</v>
      </c>
      <c r="AJ33" s="35">
        <f>PXIL!O33</f>
        <v>0</v>
      </c>
      <c r="AK33" s="35">
        <f>RTM_IEX!I33</f>
        <v>80.05</v>
      </c>
      <c r="AL33" s="35">
        <f>RTM_IEX!O33</f>
        <v>0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5.7858399999999994</v>
      </c>
      <c r="E34">
        <f>GT_NG!Q34</f>
        <v>8.8718150774888365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50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604.10817817035581</v>
      </c>
      <c r="P34" s="37">
        <v>68.194775747826426</v>
      </c>
      <c r="Q34" s="37">
        <v>22.029999999999998</v>
      </c>
      <c r="R34" s="39">
        <v>22.5</v>
      </c>
      <c r="S34" s="39">
        <v>0</v>
      </c>
      <c r="T34" s="38">
        <f>SUMPRODUCT(LTA!J34:AN34,LTA!J$101:AN$101,LTA!J$104:AN$104)</f>
        <v>40.14</v>
      </c>
      <c r="U34" s="38">
        <f>SUMPRODUCT(LTA!J34:AN34,LTA!J$102:AN$102,LTA!J$104:AN$104)</f>
        <v>113.35000000000001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0</v>
      </c>
      <c r="AA34" s="76">
        <f>STOA!I34</f>
        <v>0</v>
      </c>
      <c r="AB34" s="76">
        <f>-STOA!O34</f>
        <v>-211.55</v>
      </c>
      <c r="AC34">
        <f t="shared" si="0"/>
        <v>9.616804632851176</v>
      </c>
      <c r="AD34">
        <f t="shared" si="1"/>
        <v>798.54380436281986</v>
      </c>
      <c r="AE34">
        <f>'IDT-1'!C34</f>
        <v>30</v>
      </c>
      <c r="AF34" s="25"/>
      <c r="AG34">
        <f t="shared" si="2"/>
        <v>828.54380436281986</v>
      </c>
      <c r="AI34" s="35">
        <f>PXIL!I34</f>
        <v>0</v>
      </c>
      <c r="AJ34" s="35">
        <f>PXIL!O34</f>
        <v>0</v>
      </c>
      <c r="AK34" s="35">
        <f>RTM_IEX!I34</f>
        <v>84.73</v>
      </c>
      <c r="AL34" s="35">
        <f>RTM_IEX!O34</f>
        <v>0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5.7858399999999994</v>
      </c>
      <c r="E35">
        <f>GT_NG!Q35</f>
        <v>8.8718150774888365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50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600.77673072342759</v>
      </c>
      <c r="P35" s="37">
        <v>68.194775747826426</v>
      </c>
      <c r="Q35" s="37">
        <v>22.029999999999998</v>
      </c>
      <c r="R35" s="39">
        <v>22.5</v>
      </c>
      <c r="S35" s="39">
        <v>0</v>
      </c>
      <c r="T35" s="38">
        <f>SUMPRODUCT(LTA!J35:AN35,LTA!J$101:AN$101,LTA!J$104:AN$104)</f>
        <v>42.17</v>
      </c>
      <c r="U35" s="38">
        <f>SUMPRODUCT(LTA!J35:AN35,LTA!J$102:AN$102,LTA!J$104:AN$104)</f>
        <v>112.85000000000001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-29</v>
      </c>
      <c r="AA35" s="76">
        <f>STOA!I35</f>
        <v>0</v>
      </c>
      <c r="AB35" s="76">
        <f>-STOA!O35</f>
        <v>-86.539999999999992</v>
      </c>
      <c r="AC35">
        <f t="shared" si="0"/>
        <v>8.6720981744522962</v>
      </c>
      <c r="AD35">
        <f t="shared" si="1"/>
        <v>871.14706337429038</v>
      </c>
      <c r="AE35">
        <f>'IDT-1'!C35</f>
        <v>-5.5039999999999996</v>
      </c>
      <c r="AF35" s="25"/>
      <c r="AG35">
        <f t="shared" si="2"/>
        <v>865.64306337429036</v>
      </c>
      <c r="AI35" s="35">
        <f>PXIL!I35</f>
        <v>0</v>
      </c>
      <c r="AJ35" s="35">
        <f>PXIL!O35</f>
        <v>0</v>
      </c>
      <c r="AK35" s="35">
        <f>RTM_IEX!I35</f>
        <v>62.18</v>
      </c>
      <c r="AL35" s="35">
        <f>RTM_IEX!O35</f>
        <v>0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5.7858399999999994</v>
      </c>
      <c r="E36">
        <f>GT_NG!Q36</f>
        <v>8.8718150774888365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50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602.97059069594707</v>
      </c>
      <c r="P36" s="37">
        <v>68.194775747826426</v>
      </c>
      <c r="Q36" s="37">
        <v>22.029999999999998</v>
      </c>
      <c r="R36" s="39">
        <v>22.499999999999996</v>
      </c>
      <c r="S36" s="39">
        <v>0</v>
      </c>
      <c r="T36" s="38">
        <f>SUMPRODUCT(LTA!J36:AN36,LTA!J$101:AN$101,LTA!J$104:AN$104)</f>
        <v>55.230000000000004</v>
      </c>
      <c r="U36" s="38">
        <f>SUMPRODUCT(LTA!J36:AN36,LTA!J$102:AN$102,LTA!J$104:AN$104)</f>
        <v>112.18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-55</v>
      </c>
      <c r="AA36" s="76">
        <f>STOA!I36</f>
        <v>0</v>
      </c>
      <c r="AB36" s="76">
        <f>-STOA!O36</f>
        <v>-86.539999999999992</v>
      </c>
      <c r="AC36">
        <f t="shared" si="0"/>
        <v>9.1735465575856594</v>
      </c>
      <c r="AD36">
        <f t="shared" si="1"/>
        <v>882.72947496367681</v>
      </c>
      <c r="AE36">
        <f>'IDT-1'!C36</f>
        <v>0</v>
      </c>
      <c r="AF36" s="25"/>
      <c r="AG36">
        <f t="shared" si="2"/>
        <v>882.72947496367681</v>
      </c>
      <c r="AI36" s="35">
        <f>PXIL!I36</f>
        <v>0</v>
      </c>
      <c r="AJ36" s="35">
        <f>PXIL!O36</f>
        <v>0</v>
      </c>
      <c r="AK36" s="35">
        <f>RTM_IEX!I36</f>
        <v>85.68</v>
      </c>
      <c r="AL36" s="35">
        <f>RTM_IEX!O36</f>
        <v>0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5.7858399999999994</v>
      </c>
      <c r="E37">
        <f>GT_NG!Q37</f>
        <v>8.8718150774888365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50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561.02273343782747</v>
      </c>
      <c r="P37" s="37">
        <v>68.194775747826426</v>
      </c>
      <c r="Q37" s="37">
        <v>22.029999999999998</v>
      </c>
      <c r="R37" s="39">
        <v>22.499999999999996</v>
      </c>
      <c r="S37" s="39">
        <v>0</v>
      </c>
      <c r="T37" s="38">
        <f>SUMPRODUCT(LTA!J37:AN37,LTA!J$101:AN$101,LTA!J$104:AN$104)</f>
        <v>73.81</v>
      </c>
      <c r="U37" s="38">
        <f>SUMPRODUCT(LTA!J37:AN37,LTA!J$102:AN$102,LTA!J$104:AN$104)</f>
        <v>111.35000000000001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-35</v>
      </c>
      <c r="AA37" s="76">
        <f>STOA!I37</f>
        <v>0</v>
      </c>
      <c r="AB37" s="76">
        <f>-STOA!O37</f>
        <v>-86.539999999999992</v>
      </c>
      <c r="AC37">
        <f t="shared" si="0"/>
        <v>9.1017469053202422</v>
      </c>
      <c r="AD37">
        <f t="shared" si="1"/>
        <v>913.75341735782251</v>
      </c>
      <c r="AE37">
        <f>'IDT-1'!C37</f>
        <v>-19.898</v>
      </c>
      <c r="AF37" s="25"/>
      <c r="AG37">
        <f t="shared" si="2"/>
        <v>893.85541735782249</v>
      </c>
      <c r="AI37" s="35">
        <f>PXIL!I37</f>
        <v>0</v>
      </c>
      <c r="AJ37" s="35">
        <f>PXIL!O37</f>
        <v>0</v>
      </c>
      <c r="AK37" s="35">
        <f>RTM_IEX!I37</f>
        <v>120.83</v>
      </c>
      <c r="AL37" s="35">
        <f>RTM_IEX!O37</f>
        <v>0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5.7858399999999994</v>
      </c>
      <c r="E38">
        <f>GT_NG!Q38</f>
        <v>8.8718150774888365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50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553.2920434680492</v>
      </c>
      <c r="P38" s="37">
        <v>68.194775747826426</v>
      </c>
      <c r="Q38" s="37">
        <v>22.029999999999998</v>
      </c>
      <c r="R38" s="39">
        <v>22.5</v>
      </c>
      <c r="S38" s="39">
        <v>0</v>
      </c>
      <c r="T38" s="38">
        <f>SUMPRODUCT(LTA!J38:AN38,LTA!J$101:AN$101,LTA!J$104:AN$104)</f>
        <v>89.72999999999999</v>
      </c>
      <c r="U38" s="38">
        <f>SUMPRODUCT(LTA!J38:AN38,LTA!J$102:AN$102,LTA!J$104:AN$104)</f>
        <v>110.51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-70</v>
      </c>
      <c r="AA38" s="76">
        <f>STOA!I38</f>
        <v>0</v>
      </c>
      <c r="AB38" s="76">
        <f>-STOA!O38</f>
        <v>-86.539999999999992</v>
      </c>
      <c r="AC38">
        <f t="shared" si="0"/>
        <v>9.8055756634471205</v>
      </c>
      <c r="AD38">
        <f t="shared" si="1"/>
        <v>933.00889862991721</v>
      </c>
      <c r="AE38">
        <f>'IDT-1'!C38</f>
        <v>-14.818</v>
      </c>
      <c r="AF38" s="25"/>
      <c r="AG38">
        <f t="shared" si="2"/>
        <v>918.19089862991723</v>
      </c>
      <c r="AI38" s="35">
        <f>PXIL!I38</f>
        <v>0</v>
      </c>
      <c r="AJ38" s="35">
        <f>PXIL!O38</f>
        <v>0</v>
      </c>
      <c r="AK38" s="35">
        <f>RTM_IEX!I38</f>
        <v>168.44</v>
      </c>
      <c r="AL38" s="35">
        <f>RTM_IEX!O38</f>
        <v>0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5.7858399999999994</v>
      </c>
      <c r="E39">
        <f>GT_NG!Q39</f>
        <v>8.8028631468347776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50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546.75146055043137</v>
      </c>
      <c r="P39" s="37">
        <v>68.194775747826426</v>
      </c>
      <c r="Q39" s="37">
        <v>22.029999999999998</v>
      </c>
      <c r="R39" s="39">
        <v>22.5</v>
      </c>
      <c r="S39" s="39">
        <v>0</v>
      </c>
      <c r="T39" s="38">
        <f>SUMPRODUCT(LTA!J39:AN39,LTA!J$101:AN$101,LTA!J$104:AN$104)</f>
        <v>101.49000000000001</v>
      </c>
      <c r="U39" s="38">
        <f>SUMPRODUCT(LTA!J39:AN39,LTA!J$102:AN$102,LTA!J$104:AN$104)</f>
        <v>109.18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-175</v>
      </c>
      <c r="AA39" s="76">
        <f>STOA!I39</f>
        <v>0</v>
      </c>
      <c r="AB39" s="76">
        <f>-STOA!O39</f>
        <v>0</v>
      </c>
      <c r="AC39">
        <f t="shared" si="0"/>
        <v>9.5861272271274753</v>
      </c>
      <c r="AD39">
        <f t="shared" si="1"/>
        <v>868.02881221796508</v>
      </c>
      <c r="AE39">
        <f>'IDT-1'!C39</f>
        <v>0</v>
      </c>
      <c r="AF39" s="25"/>
      <c r="AG39">
        <f t="shared" si="2"/>
        <v>868.02881221796508</v>
      </c>
      <c r="AI39" s="35">
        <f>PXIL!I39</f>
        <v>0</v>
      </c>
      <c r="AJ39" s="35">
        <f>PXIL!O39</f>
        <v>0</v>
      </c>
      <c r="AK39" s="35">
        <f>RTM_IEX!I39</f>
        <v>117.88</v>
      </c>
      <c r="AL39" s="35">
        <f>RTM_IEX!O39</f>
        <v>0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5.7858399999999994</v>
      </c>
      <c r="E40">
        <f>GT_NG!Q40</f>
        <v>8.8028631468347776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50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541.03895305307128</v>
      </c>
      <c r="P40" s="37">
        <v>68.194775747826426</v>
      </c>
      <c r="Q40" s="37">
        <v>22.029999999999998</v>
      </c>
      <c r="R40" s="39">
        <v>22.5</v>
      </c>
      <c r="S40" s="39">
        <v>0</v>
      </c>
      <c r="T40" s="38">
        <f>SUMPRODUCT(LTA!J40:AN40,LTA!J$101:AN$101,LTA!J$104:AN$104)</f>
        <v>117.35</v>
      </c>
      <c r="U40" s="38">
        <f>SUMPRODUCT(LTA!J40:AN40,LTA!J$102:AN$102,LTA!J$104:AN$104)</f>
        <v>107.85000000000001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-180</v>
      </c>
      <c r="AA40" s="76">
        <f>STOA!I40</f>
        <v>0</v>
      </c>
      <c r="AB40" s="76">
        <f>-STOA!O40</f>
        <v>0</v>
      </c>
      <c r="AC40">
        <f t="shared" si="0"/>
        <v>9.5887542600610889</v>
      </c>
      <c r="AD40">
        <f t="shared" si="1"/>
        <v>858.32367768767131</v>
      </c>
      <c r="AE40">
        <f>'IDT-1'!C40</f>
        <v>0</v>
      </c>
      <c r="AF40" s="25"/>
      <c r="AG40">
        <f t="shared" si="2"/>
        <v>858.32367768767131</v>
      </c>
      <c r="AI40" s="35">
        <f>PXIL!I40</f>
        <v>0</v>
      </c>
      <c r="AJ40" s="35">
        <f>PXIL!O40</f>
        <v>0</v>
      </c>
      <c r="AK40" s="35">
        <f>RTM_IEX!I40</f>
        <v>104.36</v>
      </c>
      <c r="AL40" s="35">
        <f>RTM_IEX!O40</f>
        <v>0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5.7858399999999994</v>
      </c>
      <c r="E41">
        <f>GT_NG!Q41</f>
        <v>8.8028631468347776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42.09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537.01346100159526</v>
      </c>
      <c r="P41" s="37">
        <v>68.194775747826426</v>
      </c>
      <c r="Q41" s="37">
        <v>22.029999999999998</v>
      </c>
      <c r="R41" s="39">
        <v>22.5</v>
      </c>
      <c r="S41" s="39">
        <v>0</v>
      </c>
      <c r="T41" s="38">
        <f>SUMPRODUCT(LTA!J41:AN41,LTA!J$101:AN$101,LTA!J$104:AN$104)</f>
        <v>119.69</v>
      </c>
      <c r="U41" s="38">
        <f>SUMPRODUCT(LTA!J41:AN41,LTA!J$102:AN$102,LTA!J$104:AN$104)</f>
        <v>106.85000000000001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-175</v>
      </c>
      <c r="AA41" s="76">
        <f>STOA!I41</f>
        <v>0</v>
      </c>
      <c r="AB41" s="76">
        <f>-STOA!O41</f>
        <v>0</v>
      </c>
      <c r="AC41">
        <f t="shared" si="0"/>
        <v>9.7778668306465537</v>
      </c>
      <c r="AD41">
        <f t="shared" si="1"/>
        <v>892.41907306560984</v>
      </c>
      <c r="AE41">
        <f>'IDT-1'!C41</f>
        <v>0</v>
      </c>
      <c r="AF41" s="25"/>
      <c r="AG41">
        <f t="shared" si="2"/>
        <v>892.41907306560984</v>
      </c>
      <c r="AI41" s="35">
        <f>PXIL!I41</f>
        <v>0</v>
      </c>
      <c r="AJ41" s="35">
        <f>PXIL!O41</f>
        <v>0</v>
      </c>
      <c r="AK41" s="35">
        <f>RTM_IEX!I41</f>
        <v>144.24</v>
      </c>
      <c r="AL41" s="35">
        <f>RTM_IEX!O41</f>
        <v>0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5.7858399999999994</v>
      </c>
      <c r="E42">
        <f>GT_NG!Q42</f>
        <v>8.8028631468347776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42.09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597.48972758968671</v>
      </c>
      <c r="P42" s="37">
        <v>68.194775747826426</v>
      </c>
      <c r="Q42" s="37">
        <v>22.029999999999998</v>
      </c>
      <c r="R42" s="39">
        <v>22.5</v>
      </c>
      <c r="S42" s="39">
        <v>0</v>
      </c>
      <c r="T42" s="38">
        <f>SUMPRODUCT(LTA!J42:AN42,LTA!J$101:AN$101,LTA!J$104:AN$104)</f>
        <v>133.67000000000002</v>
      </c>
      <c r="U42" s="38">
        <f>SUMPRODUCT(LTA!J42:AN42,LTA!J$102:AN$102,LTA!J$104:AN$104)</f>
        <v>106.85000000000001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-175</v>
      </c>
      <c r="AA42" s="76">
        <f>STOA!I42</f>
        <v>0</v>
      </c>
      <c r="AB42" s="76">
        <f>-STOA!O42</f>
        <v>0</v>
      </c>
      <c r="AC42">
        <f t="shared" si="0"/>
        <v>9.7585717100336673</v>
      </c>
      <c r="AD42">
        <f t="shared" si="1"/>
        <v>889.96463477431416</v>
      </c>
      <c r="AE42">
        <f>'IDT-1'!C42</f>
        <v>0</v>
      </c>
      <c r="AF42" s="25"/>
      <c r="AG42">
        <f t="shared" si="2"/>
        <v>889.96463477431416</v>
      </c>
      <c r="AI42" s="35">
        <f>PXIL!I42</f>
        <v>0</v>
      </c>
      <c r="AJ42" s="35">
        <f>PXIL!O42</f>
        <v>0</v>
      </c>
      <c r="AK42" s="35">
        <f>RTM_IEX!I42</f>
        <v>67.31</v>
      </c>
      <c r="AL42" s="35">
        <f>RTM_IEX!O42</f>
        <v>0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5.7858399999999994</v>
      </c>
      <c r="E43">
        <f>GT_NG!Q43</f>
        <v>8.8028631468347776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47.562247955759325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558.79723882091969</v>
      </c>
      <c r="P43" s="37">
        <v>68.194775747826426</v>
      </c>
      <c r="Q43" s="37">
        <v>22.029999999999998</v>
      </c>
      <c r="R43" s="39">
        <v>22.5</v>
      </c>
      <c r="S43" s="39">
        <v>0</v>
      </c>
      <c r="T43" s="38">
        <f>SUMPRODUCT(LTA!J43:AN43,LTA!J$101:AN$101,LTA!J$104:AN$104)</f>
        <v>138.24</v>
      </c>
      <c r="U43" s="38">
        <f>SUMPRODUCT(LTA!J43:AN43,LTA!J$102:AN$102,LTA!J$104:AN$104)</f>
        <v>106.85000000000001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-63</v>
      </c>
      <c r="AA43" s="76">
        <f>STOA!I43</f>
        <v>0</v>
      </c>
      <c r="AB43" s="76">
        <f>-STOA!O43</f>
        <v>0</v>
      </c>
      <c r="AC43">
        <f t="shared" si="0"/>
        <v>8.474608184040525</v>
      </c>
      <c r="AD43">
        <f t="shared" si="1"/>
        <v>951.51835748729968</v>
      </c>
      <c r="AE43">
        <f>'IDT-1'!C43</f>
        <v>-124</v>
      </c>
      <c r="AF43" s="25"/>
      <c r="AG43">
        <f t="shared" si="2"/>
        <v>827.51835748729968</v>
      </c>
      <c r="AI43" s="35">
        <f>PXIL!I43</f>
        <v>0</v>
      </c>
      <c r="AJ43" s="35">
        <f>PXIL!O43</f>
        <v>0</v>
      </c>
      <c r="AK43" s="35">
        <f>RTM_IEX!I43</f>
        <v>44.23</v>
      </c>
      <c r="AL43" s="35">
        <f>RTM_IEX!O43</f>
        <v>0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5.7858399999999994</v>
      </c>
      <c r="E44">
        <f>GT_NG!Q44</f>
        <v>8.8028631468347776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47.562247955759325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487.83058856383906</v>
      </c>
      <c r="P44" s="37">
        <v>68.194775747826426</v>
      </c>
      <c r="Q44" s="37">
        <v>22.029999999999998</v>
      </c>
      <c r="R44" s="39">
        <v>22.5</v>
      </c>
      <c r="S44" s="39">
        <v>0</v>
      </c>
      <c r="T44" s="38">
        <f>SUMPRODUCT(LTA!J44:AN44,LTA!J$101:AN$101,LTA!J$104:AN$104)</f>
        <v>148.51</v>
      </c>
      <c r="U44" s="38">
        <f>SUMPRODUCT(LTA!J44:AN44,LTA!J$102:AN$102,LTA!J$104:AN$104)</f>
        <v>106.85000000000001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-101</v>
      </c>
      <c r="AA44" s="76">
        <f>STOA!I44</f>
        <v>0</v>
      </c>
      <c r="AB44" s="76">
        <f>-STOA!O44</f>
        <v>0</v>
      </c>
      <c r="AC44">
        <f t="shared" si="0"/>
        <v>8.7124464067742586</v>
      </c>
      <c r="AD44">
        <f t="shared" si="1"/>
        <v>905.47386900748529</v>
      </c>
      <c r="AE44">
        <f>'IDT-1'!C44</f>
        <v>-89</v>
      </c>
      <c r="AF44" s="25"/>
      <c r="AG44">
        <f t="shared" si="2"/>
        <v>816.47386900748529</v>
      </c>
      <c r="AI44" s="35">
        <f>PXIL!I44</f>
        <v>0</v>
      </c>
      <c r="AJ44" s="35">
        <f>PXIL!O44</f>
        <v>0</v>
      </c>
      <c r="AK44" s="35">
        <f>RTM_IEX!I44</f>
        <v>97.12</v>
      </c>
      <c r="AL44" s="35">
        <f>RTM_IEX!O44</f>
        <v>0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5.7858399999999994</v>
      </c>
      <c r="E45">
        <f>GT_NG!Q45</f>
        <v>8.8028631468347776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47.562247955759325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528.20298023949306</v>
      </c>
      <c r="P45" s="37">
        <v>68.194775747826426</v>
      </c>
      <c r="Q45" s="37">
        <v>22.029999999999998</v>
      </c>
      <c r="R45" s="39">
        <v>22.5</v>
      </c>
      <c r="S45" s="39">
        <v>0</v>
      </c>
      <c r="T45" s="38">
        <f>SUMPRODUCT(LTA!J45:AN45,LTA!J$101:AN$101,LTA!J$104:AN$104)</f>
        <v>158.13999999999999</v>
      </c>
      <c r="U45" s="38">
        <f>SUMPRODUCT(LTA!J45:AN45,LTA!J$102:AN$102,LTA!J$104:AN$104)</f>
        <v>106.85000000000001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-151</v>
      </c>
      <c r="AA45" s="76">
        <f>STOA!I45</f>
        <v>0</v>
      </c>
      <c r="AB45" s="76">
        <f>-STOA!O45</f>
        <v>0</v>
      </c>
      <c r="AC45">
        <f t="shared" si="0"/>
        <v>9.1055309759745757</v>
      </c>
      <c r="AD45">
        <f t="shared" si="1"/>
        <v>855.08317611393898</v>
      </c>
      <c r="AE45">
        <f>'IDT-1'!C45</f>
        <v>-54</v>
      </c>
      <c r="AF45" s="25"/>
      <c r="AG45">
        <f t="shared" si="2"/>
        <v>801.08317611393898</v>
      </c>
      <c r="AI45" s="35">
        <f>PXIL!I45</f>
        <v>0</v>
      </c>
      <c r="AJ45" s="35">
        <f>PXIL!O45</f>
        <v>0</v>
      </c>
      <c r="AK45" s="35">
        <f>RTM_IEX!I45</f>
        <v>47.12</v>
      </c>
      <c r="AL45" s="35">
        <f>RTM_IEX!O45</f>
        <v>0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5.7858399999999994</v>
      </c>
      <c r="E46">
        <f>GT_NG!Q46</f>
        <v>8.8028631468347776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47.562247955759325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532.98298023949303</v>
      </c>
      <c r="P46" s="37">
        <v>68.194775747826426</v>
      </c>
      <c r="Q46" s="37">
        <v>22.029999999999998</v>
      </c>
      <c r="R46" s="39">
        <v>22.5</v>
      </c>
      <c r="S46" s="39">
        <v>0</v>
      </c>
      <c r="T46" s="38">
        <f>SUMPRODUCT(LTA!J46:AN46,LTA!J$101:AN$101,LTA!J$104:AN$104)</f>
        <v>170.21</v>
      </c>
      <c r="U46" s="38">
        <f>SUMPRODUCT(LTA!J46:AN46,LTA!J$102:AN$102,LTA!J$104:AN$104)</f>
        <v>106.85000000000001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-185</v>
      </c>
      <c r="AA46" s="76">
        <f>STOA!I46</f>
        <v>0</v>
      </c>
      <c r="AB46" s="76">
        <f>-STOA!O46</f>
        <v>0</v>
      </c>
      <c r="AC46">
        <f t="shared" si="0"/>
        <v>9.5792037975831228</v>
      </c>
      <c r="AD46">
        <f t="shared" si="1"/>
        <v>847.06950329233052</v>
      </c>
      <c r="AE46">
        <f>'IDT-1'!C46</f>
        <v>-30</v>
      </c>
      <c r="AF46" s="25"/>
      <c r="AG46">
        <f t="shared" si="2"/>
        <v>817.06950329233052</v>
      </c>
      <c r="AI46" s="35">
        <f>PXIL!I46</f>
        <v>0</v>
      </c>
      <c r="AJ46" s="35">
        <f>PXIL!O46</f>
        <v>0</v>
      </c>
      <c r="AK46" s="35">
        <f>RTM_IEX!I46</f>
        <v>56.73</v>
      </c>
      <c r="AL46" s="35">
        <f>RTM_IEX!O46</f>
        <v>0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5.7858399999999994</v>
      </c>
      <c r="E47">
        <f>GT_NG!Q47</f>
        <v>8.5728621526841096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48.592249432896622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533.10581652236488</v>
      </c>
      <c r="P47" s="37">
        <v>68.194775747826426</v>
      </c>
      <c r="Q47" s="37">
        <v>22.03</v>
      </c>
      <c r="R47" s="39">
        <v>22.5</v>
      </c>
      <c r="S47" s="39">
        <v>0</v>
      </c>
      <c r="T47" s="38">
        <f>SUMPRODUCT(LTA!J47:AN47,LTA!J$101:AN$101,LTA!J$104:AN$104)</f>
        <v>175.12</v>
      </c>
      <c r="U47" s="38">
        <f>SUMPRODUCT(LTA!J47:AN47,LTA!J$102:AN$102,LTA!J$104:AN$104)</f>
        <v>106.85000000000001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-190</v>
      </c>
      <c r="AA47" s="76">
        <f>STOA!I47</f>
        <v>0</v>
      </c>
      <c r="AB47" s="76">
        <f>-STOA!O47</f>
        <v>0</v>
      </c>
      <c r="AC47">
        <f t="shared" si="0"/>
        <v>10.001590515769839</v>
      </c>
      <c r="AD47">
        <f t="shared" si="1"/>
        <v>890.75995334000208</v>
      </c>
      <c r="AE47">
        <f>'IDT-1'!C47</f>
        <v>0</v>
      </c>
      <c r="AF47" s="25"/>
      <c r="AG47">
        <f t="shared" si="2"/>
        <v>890.75995334000208</v>
      </c>
      <c r="AI47" s="35">
        <f>PXIL!I47</f>
        <v>0</v>
      </c>
      <c r="AJ47" s="35">
        <f>PXIL!O47</f>
        <v>0</v>
      </c>
      <c r="AK47" s="35">
        <f>RTM_IEX!I47</f>
        <v>100.01</v>
      </c>
      <c r="AL47" s="35">
        <f>RTM_IEX!O47</f>
        <v>0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5.7858399999999994</v>
      </c>
      <c r="E48">
        <f>GT_NG!Q48</f>
        <v>8.5728621526841096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48.592249432896622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532.90581652236494</v>
      </c>
      <c r="P48" s="37">
        <v>68.194775747826426</v>
      </c>
      <c r="Q48" s="37">
        <v>22.03</v>
      </c>
      <c r="R48" s="39">
        <v>22.5</v>
      </c>
      <c r="S48" s="39">
        <v>0</v>
      </c>
      <c r="T48" s="38">
        <f>SUMPRODUCT(LTA!J48:AN48,LTA!J$101:AN$101,LTA!J$104:AN$104)</f>
        <v>190.1</v>
      </c>
      <c r="U48" s="38">
        <f>SUMPRODUCT(LTA!J48:AN48,LTA!J$102:AN$102,LTA!J$104:AN$104)</f>
        <v>106.85000000000001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-195</v>
      </c>
      <c r="AA48" s="76">
        <f>STOA!I48</f>
        <v>0</v>
      </c>
      <c r="AB48" s="76">
        <f>-STOA!O48</f>
        <v>0</v>
      </c>
      <c r="AC48">
        <f t="shared" si="0"/>
        <v>9.9161751071828625</v>
      </c>
      <c r="AD48">
        <f t="shared" si="1"/>
        <v>869.85536874858917</v>
      </c>
      <c r="AE48">
        <f>'IDT-1'!C48</f>
        <v>0</v>
      </c>
      <c r="AF48" s="25"/>
      <c r="AG48">
        <f t="shared" si="2"/>
        <v>869.85536874858917</v>
      </c>
      <c r="AI48" s="35">
        <f>PXIL!I48</f>
        <v>0</v>
      </c>
      <c r="AJ48" s="35">
        <f>PXIL!O48</f>
        <v>0</v>
      </c>
      <c r="AK48" s="35">
        <f>RTM_IEX!I48</f>
        <v>69.239999999999995</v>
      </c>
      <c r="AL48" s="35">
        <f>RTM_IEX!O48</f>
        <v>0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5.7858399999999994</v>
      </c>
      <c r="E49">
        <f>GT_NG!Q49</f>
        <v>8.5728621526841096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48.592249432896622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485.17456054654292</v>
      </c>
      <c r="P49" s="37">
        <v>68.194775747826426</v>
      </c>
      <c r="Q49" s="37">
        <v>22.03</v>
      </c>
      <c r="R49" s="39">
        <v>22.5</v>
      </c>
      <c r="S49" s="39">
        <v>0</v>
      </c>
      <c r="T49" s="38">
        <f>SUMPRODUCT(LTA!J49:AN49,LTA!J$101:AN$101,LTA!J$104:AN$104)</f>
        <v>216.43</v>
      </c>
      <c r="U49" s="38">
        <f>SUMPRODUCT(LTA!J49:AN49,LTA!J$102:AN$102,LTA!J$104:AN$104)</f>
        <v>106.85000000000001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-205.01</v>
      </c>
      <c r="AA49" s="76">
        <f>STOA!I49</f>
        <v>0</v>
      </c>
      <c r="AB49" s="76">
        <f>-STOA!O49</f>
        <v>0</v>
      </c>
      <c r="AC49">
        <f t="shared" si="0"/>
        <v>10.210449106580322</v>
      </c>
      <c r="AD49">
        <f t="shared" si="1"/>
        <v>887.18983877336973</v>
      </c>
      <c r="AE49">
        <f>'IDT-1'!C49</f>
        <v>0</v>
      </c>
      <c r="AF49" s="25"/>
      <c r="AG49">
        <f t="shared" si="2"/>
        <v>887.18983877336973</v>
      </c>
      <c r="AI49" s="35">
        <f>PXIL!I49</f>
        <v>0</v>
      </c>
      <c r="AJ49" s="35">
        <f>PXIL!O49</f>
        <v>0</v>
      </c>
      <c r="AK49" s="35">
        <f>RTM_IEX!I49</f>
        <v>118.28</v>
      </c>
      <c r="AL49" s="35">
        <f>RTM_IEX!O49</f>
        <v>0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5.7858399999999994</v>
      </c>
      <c r="E50">
        <f>GT_NG!Q50</f>
        <v>8.5728621526841096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48.592249432896622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485.17456054654292</v>
      </c>
      <c r="P50" s="37">
        <v>68.197039416565374</v>
      </c>
      <c r="Q50" s="37">
        <v>22.03</v>
      </c>
      <c r="R50" s="39">
        <v>22.5</v>
      </c>
      <c r="S50" s="39">
        <v>0</v>
      </c>
      <c r="T50" s="38">
        <f>SUMPRODUCT(LTA!J50:AN50,LTA!J$101:AN$101,LTA!J$104:AN$104)</f>
        <v>233.6</v>
      </c>
      <c r="U50" s="38">
        <f>SUMPRODUCT(LTA!J50:AN50,LTA!J$102:AN$102,LTA!J$104:AN$104)</f>
        <v>106.85000000000001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-220</v>
      </c>
      <c r="AA50" s="76">
        <f>STOA!I50</f>
        <v>0</v>
      </c>
      <c r="AB50" s="76">
        <f>-STOA!O50</f>
        <v>0</v>
      </c>
      <c r="AC50">
        <f t="shared" si="0"/>
        <v>10.409739924252722</v>
      </c>
      <c r="AD50">
        <f t="shared" si="1"/>
        <v>882.44281162443633</v>
      </c>
      <c r="AE50">
        <f>'IDT-1'!C50</f>
        <v>0</v>
      </c>
      <c r="AF50" s="25"/>
      <c r="AG50">
        <f t="shared" si="2"/>
        <v>882.44281162443633</v>
      </c>
      <c r="AI50" s="35">
        <f>PXIL!I50</f>
        <v>0</v>
      </c>
      <c r="AJ50" s="35">
        <f>PXIL!O50</f>
        <v>0</v>
      </c>
      <c r="AK50" s="35">
        <f>RTM_IEX!I50</f>
        <v>111.55</v>
      </c>
      <c r="AL50" s="35">
        <f>RTM_IEX!O50</f>
        <v>0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5.7858399999999994</v>
      </c>
      <c r="E51">
        <f>GT_NG!Q51</f>
        <v>8.5728621526841096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48.592249432896622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451.23341733525376</v>
      </c>
      <c r="P51" s="37">
        <v>33.49</v>
      </c>
      <c r="Q51" s="37">
        <v>13.907845081332303</v>
      </c>
      <c r="R51" s="39">
        <v>22.5</v>
      </c>
      <c r="S51" s="39">
        <v>0</v>
      </c>
      <c r="T51" s="38">
        <f>SUMPRODUCT(LTA!J51:AN51,LTA!J$101:AN$101,LTA!J$104:AN$104)</f>
        <v>252.43</v>
      </c>
      <c r="U51" s="38">
        <f>SUMPRODUCT(LTA!J51:AN51,LTA!J$102:AN$102,LTA!J$104:AN$104)</f>
        <v>106.85000000000001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-180</v>
      </c>
      <c r="AA51" s="76">
        <f>STOA!I51</f>
        <v>0</v>
      </c>
      <c r="AB51" s="76">
        <f>-STOA!O51</f>
        <v>0</v>
      </c>
      <c r="AC51">
        <f t="shared" si="0"/>
        <v>9.5532625600856758</v>
      </c>
      <c r="AD51">
        <f t="shared" si="1"/>
        <v>853.80895144208102</v>
      </c>
      <c r="AE51">
        <f>'IDT-1'!C51</f>
        <v>0</v>
      </c>
      <c r="AF51" s="25"/>
      <c r="AG51">
        <f t="shared" si="2"/>
        <v>853.80895144208102</v>
      </c>
      <c r="AI51" s="35">
        <f>PXIL!I51</f>
        <v>0</v>
      </c>
      <c r="AJ51" s="35">
        <f>PXIL!O51</f>
        <v>0</v>
      </c>
      <c r="AK51" s="35">
        <f>RTM_IEX!I51</f>
        <v>100</v>
      </c>
      <c r="AL51" s="35">
        <f>RTM_IEX!O51</f>
        <v>0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5.7858399999999994</v>
      </c>
      <c r="E52">
        <f>GT_NG!Q52</f>
        <v>8.5728621526841096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48.592249432896622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448.02341733525384</v>
      </c>
      <c r="P52" s="37">
        <v>33.49</v>
      </c>
      <c r="Q52" s="37">
        <v>13.907845081332303</v>
      </c>
      <c r="R52" s="39">
        <v>22.5</v>
      </c>
      <c r="S52" s="39">
        <v>0</v>
      </c>
      <c r="T52" s="38">
        <f>SUMPRODUCT(LTA!J52:AN52,LTA!J$101:AN$101,LTA!J$104:AN$104)</f>
        <v>258.43</v>
      </c>
      <c r="U52" s="38">
        <f>SUMPRODUCT(LTA!J52:AN52,LTA!J$102:AN$102,LTA!J$104:AN$104)</f>
        <v>106.85000000000001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-179</v>
      </c>
      <c r="AA52" s="76">
        <f>STOA!I52</f>
        <v>0</v>
      </c>
      <c r="AB52" s="76">
        <f>-STOA!O52</f>
        <v>0</v>
      </c>
      <c r="AC52">
        <f t="shared" si="0"/>
        <v>9.4021932418030758</v>
      </c>
      <c r="AD52">
        <f t="shared" si="1"/>
        <v>836.60002076036392</v>
      </c>
      <c r="AE52">
        <f>'IDT-1'!C52</f>
        <v>0</v>
      </c>
      <c r="AF52" s="25"/>
      <c r="AG52">
        <f t="shared" si="2"/>
        <v>836.60002076036392</v>
      </c>
      <c r="AI52" s="35">
        <f>PXIL!I52</f>
        <v>0</v>
      </c>
      <c r="AJ52" s="35">
        <f>PXIL!O52</f>
        <v>0</v>
      </c>
      <c r="AK52" s="35">
        <f>RTM_IEX!I52</f>
        <v>78.849999999999994</v>
      </c>
      <c r="AL52" s="35">
        <f>RTM_IEX!O52</f>
        <v>0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5.7858399999999994</v>
      </c>
      <c r="E53">
        <f>GT_NG!Q53</f>
        <v>8.5728621526841096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48.592249432896622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448.51113975914109</v>
      </c>
      <c r="P53" s="37">
        <v>68.2</v>
      </c>
      <c r="Q53" s="37">
        <v>22.91</v>
      </c>
      <c r="R53" s="39">
        <v>22.5</v>
      </c>
      <c r="S53" s="39">
        <v>0</v>
      </c>
      <c r="T53" s="38">
        <f>SUMPRODUCT(LTA!J53:AN53,LTA!J$101:AN$101,LTA!J$104:AN$104)</f>
        <v>258.43</v>
      </c>
      <c r="U53" s="38">
        <f>SUMPRODUCT(LTA!J53:AN53,LTA!J$102:AN$102,LTA!J$104:AN$104)</f>
        <v>106.85000000000001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-199</v>
      </c>
      <c r="AA53" s="76">
        <f>STOA!I53</f>
        <v>0</v>
      </c>
      <c r="AB53" s="76">
        <f>-STOA!O53</f>
        <v>0</v>
      </c>
      <c r="AC53">
        <f t="shared" si="0"/>
        <v>9.551696650727088</v>
      </c>
      <c r="AD53">
        <f t="shared" si="1"/>
        <v>815.46039469399466</v>
      </c>
      <c r="AE53">
        <f>'IDT-1'!C53</f>
        <v>0</v>
      </c>
      <c r="AF53" s="25"/>
      <c r="AG53">
        <f t="shared" si="2"/>
        <v>815.46039469399466</v>
      </c>
      <c r="AI53" s="35">
        <f>PXIL!I53</f>
        <v>0</v>
      </c>
      <c r="AJ53" s="35">
        <f>PXIL!O53</f>
        <v>0</v>
      </c>
      <c r="AK53" s="35">
        <f>RTM_IEX!I53</f>
        <v>33.659999999999997</v>
      </c>
      <c r="AL53" s="35">
        <f>RTM_IEX!O53</f>
        <v>0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5.7858399999999994</v>
      </c>
      <c r="E54">
        <f>GT_NG!Q54</f>
        <v>8.5728621526841096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48.592249432896622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447.06430584305713</v>
      </c>
      <c r="P54" s="37">
        <v>68.2</v>
      </c>
      <c r="Q54" s="37">
        <v>22.91</v>
      </c>
      <c r="R54" s="39">
        <v>22.5</v>
      </c>
      <c r="S54" s="39">
        <v>0</v>
      </c>
      <c r="T54" s="38">
        <f>SUMPRODUCT(LTA!J54:AN54,LTA!J$101:AN$101,LTA!J$104:AN$104)</f>
        <v>259.43</v>
      </c>
      <c r="U54" s="38">
        <f>SUMPRODUCT(LTA!J54:AN54,LTA!J$102:AN$102,LTA!J$104:AN$104)</f>
        <v>106.85000000000001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-209</v>
      </c>
      <c r="AA54" s="76">
        <f>STOA!I54</f>
        <v>0</v>
      </c>
      <c r="AB54" s="76">
        <f>-STOA!O54</f>
        <v>0</v>
      </c>
      <c r="AC54">
        <f t="shared" si="0"/>
        <v>9.6117705290076767</v>
      </c>
      <c r="AD54">
        <f t="shared" si="1"/>
        <v>803.02348689963014</v>
      </c>
      <c r="AE54">
        <f>'IDT-1'!C54</f>
        <v>0</v>
      </c>
      <c r="AF54" s="25"/>
      <c r="AG54">
        <f t="shared" si="2"/>
        <v>803.02348689963014</v>
      </c>
      <c r="AI54" s="35">
        <f>PXIL!I54</f>
        <v>0</v>
      </c>
      <c r="AJ54" s="35">
        <f>PXIL!O54</f>
        <v>0</v>
      </c>
      <c r="AK54" s="35">
        <f>RTM_IEX!I54</f>
        <v>31.73</v>
      </c>
      <c r="AL54" s="35">
        <f>RTM_IEX!O54</f>
        <v>0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5.7858399999999994</v>
      </c>
      <c r="E55">
        <f>GT_NG!Q55</f>
        <v>8.5728621526841096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48.592249432896622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455.25047731386269</v>
      </c>
      <c r="P55" s="37">
        <v>68.2</v>
      </c>
      <c r="Q55" s="37">
        <v>22.91</v>
      </c>
      <c r="R55" s="39">
        <v>22.5</v>
      </c>
      <c r="S55" s="39">
        <v>0</v>
      </c>
      <c r="T55" s="38">
        <f>SUMPRODUCT(LTA!J55:AN55,LTA!J$101:AN$101,LTA!J$104:AN$104)</f>
        <v>258.43</v>
      </c>
      <c r="U55" s="38">
        <f>SUMPRODUCT(LTA!J55:AN55,LTA!J$102:AN$102,LTA!J$104:AN$104)</f>
        <v>106.85000000000001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-234</v>
      </c>
      <c r="AA55" s="76">
        <f>STOA!I55</f>
        <v>0</v>
      </c>
      <c r="AB55" s="76">
        <f>-STOA!O55</f>
        <v>0</v>
      </c>
      <c r="AC55">
        <f t="shared" si="0"/>
        <v>9.7518796235450687</v>
      </c>
      <c r="AD55">
        <f t="shared" si="1"/>
        <v>770.64954927589838</v>
      </c>
      <c r="AE55">
        <f>'IDT-1'!C55</f>
        <v>0</v>
      </c>
      <c r="AF55" s="25"/>
      <c r="AG55">
        <f t="shared" si="2"/>
        <v>770.64954927589838</v>
      </c>
      <c r="AI55" s="35">
        <f>PXIL!I55</f>
        <v>0</v>
      </c>
      <c r="AJ55" s="35">
        <f>PXIL!O55</f>
        <v>0</v>
      </c>
      <c r="AK55" s="35">
        <f>RTM_IEX!I55</f>
        <v>17.309999999999999</v>
      </c>
      <c r="AL55" s="35">
        <f>RTM_IEX!O55</f>
        <v>0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5.7858399999999994</v>
      </c>
      <c r="E56">
        <f>GT_NG!Q56</f>
        <v>8.5728621526841096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48.592249432896622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455.25047731386269</v>
      </c>
      <c r="P56" s="37">
        <v>68.2</v>
      </c>
      <c r="Q56" s="37">
        <v>22.91</v>
      </c>
      <c r="R56" s="39">
        <v>22.5</v>
      </c>
      <c r="S56" s="39">
        <v>0</v>
      </c>
      <c r="T56" s="38">
        <f>SUMPRODUCT(LTA!J56:AN56,LTA!J$101:AN$101,LTA!J$104:AN$104)</f>
        <v>258.43</v>
      </c>
      <c r="U56" s="38">
        <f>SUMPRODUCT(LTA!J56:AN56,LTA!J$102:AN$102,LTA!J$104:AN$104)</f>
        <v>106.85000000000001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-254</v>
      </c>
      <c r="AA56" s="76">
        <f>STOA!I56</f>
        <v>0</v>
      </c>
      <c r="AB56" s="76">
        <f>-STOA!O56</f>
        <v>0</v>
      </c>
      <c r="AC56">
        <f t="shared" si="0"/>
        <v>9.9466239891971533</v>
      </c>
      <c r="AD56">
        <f t="shared" si="1"/>
        <v>755.26480491024631</v>
      </c>
      <c r="AE56">
        <f>'IDT-1'!C56</f>
        <v>0</v>
      </c>
      <c r="AF56" s="25"/>
      <c r="AG56">
        <f t="shared" si="2"/>
        <v>755.26480491024631</v>
      </c>
      <c r="AI56" s="35">
        <f>PXIL!I56</f>
        <v>0</v>
      </c>
      <c r="AJ56" s="35">
        <f>PXIL!O56</f>
        <v>0</v>
      </c>
      <c r="AK56" s="35">
        <f>RTM_IEX!I56</f>
        <v>22.12</v>
      </c>
      <c r="AL56" s="35">
        <f>RTM_IEX!O56</f>
        <v>0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5.7858399999999994</v>
      </c>
      <c r="E57">
        <f>GT_NG!Q57</f>
        <v>8.5728621526841096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48.592249432896622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455.25047731386269</v>
      </c>
      <c r="P57" s="37">
        <v>68.2</v>
      </c>
      <c r="Q57" s="37">
        <v>22.91</v>
      </c>
      <c r="R57" s="39">
        <v>22.5</v>
      </c>
      <c r="S57" s="39">
        <v>0</v>
      </c>
      <c r="T57" s="38">
        <f>SUMPRODUCT(LTA!J57:AN57,LTA!J$101:AN$101,LTA!J$104:AN$104)</f>
        <v>258.43</v>
      </c>
      <c r="U57" s="38">
        <f>SUMPRODUCT(LTA!J57:AN57,LTA!J$102:AN$102,LTA!J$104:AN$104)</f>
        <v>106.85000000000001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-264</v>
      </c>
      <c r="AA57" s="76">
        <f>STOA!I57</f>
        <v>0</v>
      </c>
      <c r="AB57" s="76">
        <f>-STOA!O57</f>
        <v>0</v>
      </c>
      <c r="AC57">
        <f t="shared" si="0"/>
        <v>9.9651771720231963</v>
      </c>
      <c r="AD57">
        <f t="shared" si="1"/>
        <v>737.54625172742021</v>
      </c>
      <c r="AE57">
        <f>'IDT-1'!C57</f>
        <v>0</v>
      </c>
      <c r="AF57" s="25"/>
      <c r="AG57">
        <f t="shared" si="2"/>
        <v>737.54625172742021</v>
      </c>
      <c r="AI57" s="35">
        <f>PXIL!I57</f>
        <v>0</v>
      </c>
      <c r="AJ57" s="35">
        <f>PXIL!O57</f>
        <v>0</v>
      </c>
      <c r="AK57" s="35">
        <f>RTM_IEX!I57</f>
        <v>14.42</v>
      </c>
      <c r="AL57" s="35">
        <f>RTM_IEX!O57</f>
        <v>0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5.7858399999999994</v>
      </c>
      <c r="E58">
        <f>GT_NG!Q58</f>
        <v>8.5728621526841096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48.592249432896622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459.27596936533882</v>
      </c>
      <c r="P58" s="37">
        <v>68.2</v>
      </c>
      <c r="Q58" s="37">
        <v>22.91</v>
      </c>
      <c r="R58" s="39">
        <v>22.5</v>
      </c>
      <c r="S58" s="39">
        <v>0</v>
      </c>
      <c r="T58" s="38">
        <f>SUMPRODUCT(LTA!J58:AN58,LTA!J$101:AN$101,LTA!J$104:AN$104)</f>
        <v>257.43</v>
      </c>
      <c r="U58" s="38">
        <f>SUMPRODUCT(LTA!J58:AN58,LTA!J$102:AN$102,LTA!J$104:AN$104)</f>
        <v>106.85000000000001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-269</v>
      </c>
      <c r="AA58" s="76">
        <f>STOA!I58</f>
        <v>0</v>
      </c>
      <c r="AB58" s="76">
        <f>-STOA!O58</f>
        <v>0</v>
      </c>
      <c r="AC58">
        <f t="shared" si="0"/>
        <v>10.043136601437732</v>
      </c>
      <c r="AD58">
        <f t="shared" si="1"/>
        <v>737.42378434948182</v>
      </c>
      <c r="AE58">
        <f>'IDT-1'!C58</f>
        <v>0</v>
      </c>
      <c r="AF58" s="25"/>
      <c r="AG58">
        <f t="shared" si="2"/>
        <v>737.42378434948182</v>
      </c>
      <c r="AI58" s="35">
        <f>PXIL!I58</f>
        <v>0</v>
      </c>
      <c r="AJ58" s="35">
        <f>PXIL!O58</f>
        <v>0</v>
      </c>
      <c r="AK58" s="35">
        <f>RTM_IEX!I58</f>
        <v>16.350000000000001</v>
      </c>
      <c r="AL58" s="35">
        <f>RTM_IEX!O58</f>
        <v>0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5.7858399999999994</v>
      </c>
      <c r="E59">
        <f>GT_NG!Q59</f>
        <v>8.5728621526841096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48.592249432896622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459.27596936533882</v>
      </c>
      <c r="P59" s="37">
        <v>68.2</v>
      </c>
      <c r="Q59" s="37">
        <v>22.91</v>
      </c>
      <c r="R59" s="39">
        <v>22.5</v>
      </c>
      <c r="S59" s="39">
        <v>0</v>
      </c>
      <c r="T59" s="38">
        <f>SUMPRODUCT(LTA!J59:AN59,LTA!J$101:AN$101,LTA!J$104:AN$104)</f>
        <v>253.76000000000002</v>
      </c>
      <c r="U59" s="38">
        <f>SUMPRODUCT(LTA!J59:AN59,LTA!J$102:AN$102,LTA!J$104:AN$104)</f>
        <v>106.85000000000001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-274</v>
      </c>
      <c r="AA59" s="76">
        <f>STOA!I59</f>
        <v>0</v>
      </c>
      <c r="AB59" s="76">
        <f>-STOA!O59</f>
        <v>0</v>
      </c>
      <c r="AC59">
        <f t="shared" si="0"/>
        <v>10.203811192850754</v>
      </c>
      <c r="AD59">
        <f t="shared" si="1"/>
        <v>747.82310975806888</v>
      </c>
      <c r="AE59">
        <f>'IDT-1'!C59</f>
        <v>0</v>
      </c>
      <c r="AF59" s="25"/>
      <c r="AG59">
        <f t="shared" si="2"/>
        <v>747.82310975806888</v>
      </c>
      <c r="AI59" s="35">
        <f>PXIL!I59</f>
        <v>0</v>
      </c>
      <c r="AJ59" s="35">
        <f>PXIL!O59</f>
        <v>0</v>
      </c>
      <c r="AK59" s="35">
        <f>RTM_IEX!I59</f>
        <v>35.58</v>
      </c>
      <c r="AL59" s="35">
        <f>RTM_IEX!O59</f>
        <v>0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5.7858399999999994</v>
      </c>
      <c r="E60">
        <f>GT_NG!Q60</f>
        <v>8.5728621526841096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48.592249432896622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459.27596936533882</v>
      </c>
      <c r="P60" s="37">
        <v>68.2</v>
      </c>
      <c r="Q60" s="37">
        <v>22.91</v>
      </c>
      <c r="R60" s="39">
        <v>22.5</v>
      </c>
      <c r="S60" s="39">
        <v>0</v>
      </c>
      <c r="T60" s="38">
        <f>SUMPRODUCT(LTA!J60:AN60,LTA!J$101:AN$101,LTA!J$104:AN$104)</f>
        <v>249.67000000000002</v>
      </c>
      <c r="U60" s="38">
        <f>SUMPRODUCT(LTA!J60:AN60,LTA!J$102:AN$102,LTA!J$104:AN$104)</f>
        <v>106.85000000000001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-274</v>
      </c>
      <c r="AA60" s="76">
        <f>STOA!I60</f>
        <v>0</v>
      </c>
      <c r="AB60" s="76">
        <f>-STOA!O60</f>
        <v>0</v>
      </c>
      <c r="AC60">
        <f t="shared" si="0"/>
        <v>10.141879192850753</v>
      </c>
      <c r="AD60">
        <f t="shared" si="1"/>
        <v>739.94504175806878</v>
      </c>
      <c r="AE60">
        <f>'IDT-1'!C60</f>
        <v>0</v>
      </c>
      <c r="AF60" s="25"/>
      <c r="AG60">
        <f t="shared" si="2"/>
        <v>739.94504175806878</v>
      </c>
      <c r="AI60" s="35">
        <f>PXIL!I60</f>
        <v>0</v>
      </c>
      <c r="AJ60" s="35">
        <f>PXIL!O60</f>
        <v>0</v>
      </c>
      <c r="AK60" s="35">
        <f>RTM_IEX!I60</f>
        <v>31.73</v>
      </c>
      <c r="AL60" s="35">
        <f>RTM_IEX!O60</f>
        <v>0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5.7858399999999994</v>
      </c>
      <c r="E61">
        <f>GT_NG!Q61</f>
        <v>8.5728621526841096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48.592249432896622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459.27596936533882</v>
      </c>
      <c r="P61" s="37">
        <v>68.2</v>
      </c>
      <c r="Q61" s="37">
        <v>22.91</v>
      </c>
      <c r="R61" s="39">
        <v>22.5</v>
      </c>
      <c r="S61" s="39">
        <v>0</v>
      </c>
      <c r="T61" s="38">
        <f>SUMPRODUCT(LTA!J61:AN61,LTA!J$101:AN$101,LTA!J$104:AN$104)</f>
        <v>244.23000000000002</v>
      </c>
      <c r="U61" s="38">
        <f>SUMPRODUCT(LTA!J61:AN61,LTA!J$102:AN$102,LTA!J$104:AN$104)</f>
        <v>106.85000000000001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-274</v>
      </c>
      <c r="AA61" s="76">
        <f>STOA!I61</f>
        <v>0</v>
      </c>
      <c r="AB61" s="76">
        <f>-STOA!O61</f>
        <v>0</v>
      </c>
      <c r="AC61">
        <f t="shared" si="0"/>
        <v>10.114501192850755</v>
      </c>
      <c r="AD61">
        <f t="shared" si="1"/>
        <v>736.46241975806879</v>
      </c>
      <c r="AE61">
        <f>'IDT-1'!C61</f>
        <v>0</v>
      </c>
      <c r="AF61" s="25"/>
      <c r="AG61">
        <f t="shared" si="2"/>
        <v>736.46241975806879</v>
      </c>
      <c r="AI61" s="35">
        <f>PXIL!I61</f>
        <v>0</v>
      </c>
      <c r="AJ61" s="35">
        <f>PXIL!O61</f>
        <v>0</v>
      </c>
      <c r="AK61" s="35">
        <f>RTM_IEX!I61</f>
        <v>33.659999999999997</v>
      </c>
      <c r="AL61" s="35">
        <f>RTM_IEX!O61</f>
        <v>0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5.7858399999999994</v>
      </c>
      <c r="E62">
        <f>GT_NG!Q62</f>
        <v>8.5728621526841096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48.592249432896622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459.27596936533882</v>
      </c>
      <c r="P62" s="37">
        <v>68.2</v>
      </c>
      <c r="Q62" s="37">
        <v>22.91</v>
      </c>
      <c r="R62" s="39">
        <v>22.5</v>
      </c>
      <c r="S62" s="39">
        <v>0</v>
      </c>
      <c r="T62" s="38">
        <f>SUMPRODUCT(LTA!J62:AN62,LTA!J$101:AN$101,LTA!J$104:AN$104)</f>
        <v>237.53</v>
      </c>
      <c r="U62" s="38">
        <f>SUMPRODUCT(LTA!J62:AN62,LTA!J$102:AN$102,LTA!J$104:AN$104)</f>
        <v>106.85000000000001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-269</v>
      </c>
      <c r="AA62" s="76">
        <f>STOA!I62</f>
        <v>0</v>
      </c>
      <c r="AB62" s="76">
        <f>-STOA!O62</f>
        <v>0</v>
      </c>
      <c r="AC62">
        <f t="shared" si="0"/>
        <v>9.9929046014377327</v>
      </c>
      <c r="AD62">
        <f t="shared" si="1"/>
        <v>731.0340163494817</v>
      </c>
      <c r="AE62">
        <f>'IDT-1'!C62</f>
        <v>0</v>
      </c>
      <c r="AF62" s="25"/>
      <c r="AG62">
        <f t="shared" si="2"/>
        <v>731.0340163494817</v>
      </c>
      <c r="AI62" s="35">
        <f>PXIL!I62</f>
        <v>0</v>
      </c>
      <c r="AJ62" s="35">
        <f>PXIL!O62</f>
        <v>0</v>
      </c>
      <c r="AK62" s="35">
        <f>RTM_IEX!I62</f>
        <v>29.81</v>
      </c>
      <c r="AL62" s="35">
        <f>RTM_IEX!O62</f>
        <v>0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5.7858399999999994</v>
      </c>
      <c r="E63">
        <f>GT_NG!Q63</f>
        <v>8.2925422789021344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48.592249432896622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459.27596936533882</v>
      </c>
      <c r="P63" s="37">
        <v>68.2</v>
      </c>
      <c r="Q63" s="37">
        <v>22.91</v>
      </c>
      <c r="R63" s="39">
        <v>22.5</v>
      </c>
      <c r="S63" s="39">
        <v>0</v>
      </c>
      <c r="T63" s="38">
        <f>SUMPRODUCT(LTA!J63:AN63,LTA!J$101:AN$101,LTA!J$104:AN$104)</f>
        <v>222.17000000000002</v>
      </c>
      <c r="U63" s="38">
        <f>SUMPRODUCT(LTA!J63:AN63,LTA!J$102:AN$102,LTA!J$104:AN$104)</f>
        <v>106.85000000000001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-325</v>
      </c>
      <c r="AA63" s="76">
        <f>STOA!I63</f>
        <v>0</v>
      </c>
      <c r="AB63" s="76">
        <f>-STOA!O63</f>
        <v>0</v>
      </c>
      <c r="AC63">
        <f t="shared" si="0"/>
        <v>10.813697930248075</v>
      </c>
      <c r="AD63">
        <f t="shared" si="1"/>
        <v>723.00290314688948</v>
      </c>
      <c r="AE63">
        <f>'IDT-1'!C63</f>
        <v>0</v>
      </c>
      <c r="AF63" s="25"/>
      <c r="AG63">
        <f t="shared" si="2"/>
        <v>723.00290314688948</v>
      </c>
      <c r="AI63" s="35">
        <f>PXIL!I63</f>
        <v>0</v>
      </c>
      <c r="AJ63" s="35">
        <f>PXIL!O63</f>
        <v>0</v>
      </c>
      <c r="AK63" s="35">
        <f>RTM_IEX!I63</f>
        <v>94.24</v>
      </c>
      <c r="AL63" s="35">
        <f>RTM_IEX!O63</f>
        <v>0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5.7858399999999994</v>
      </c>
      <c r="E64">
        <f>GT_NG!Q64</f>
        <v>8.2925422789021344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48.592249432896622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459.27596936533882</v>
      </c>
      <c r="P64" s="37">
        <v>68.2</v>
      </c>
      <c r="Q64" s="37">
        <v>22.91</v>
      </c>
      <c r="R64" s="39">
        <v>22.5</v>
      </c>
      <c r="S64" s="39">
        <v>0</v>
      </c>
      <c r="T64" s="38">
        <f>SUMPRODUCT(LTA!J64:AN64,LTA!J$101:AN$101,LTA!J$104:AN$104)</f>
        <v>211.67000000000002</v>
      </c>
      <c r="U64" s="38">
        <f>SUMPRODUCT(LTA!J64:AN64,LTA!J$102:AN$102,LTA!J$104:AN$104)</f>
        <v>106.85000000000001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-320</v>
      </c>
      <c r="AA64" s="76">
        <f>STOA!I64</f>
        <v>0</v>
      </c>
      <c r="AB64" s="76">
        <f>-STOA!O64</f>
        <v>0</v>
      </c>
      <c r="AC64">
        <f t="shared" si="0"/>
        <v>10.677437338835052</v>
      </c>
      <c r="AD64">
        <f t="shared" si="1"/>
        <v>715.70916373830255</v>
      </c>
      <c r="AE64">
        <f>'IDT-1'!C64</f>
        <v>0</v>
      </c>
      <c r="AF64" s="25"/>
      <c r="AG64">
        <f t="shared" si="2"/>
        <v>715.70916373830255</v>
      </c>
      <c r="AI64" s="35">
        <f>PXIL!I64</f>
        <v>0</v>
      </c>
      <c r="AJ64" s="35">
        <f>PXIL!O64</f>
        <v>0</v>
      </c>
      <c r="AK64" s="35">
        <f>RTM_IEX!I64</f>
        <v>92.31</v>
      </c>
      <c r="AL64" s="35">
        <f>RTM_IEX!O64</f>
        <v>0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5.7858399999999994</v>
      </c>
      <c r="E65">
        <f>GT_NG!Q65</f>
        <v>8.2925422789021344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48.592249432896622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459.27596936533882</v>
      </c>
      <c r="P65" s="37">
        <v>68.2</v>
      </c>
      <c r="Q65" s="37">
        <v>22.91</v>
      </c>
      <c r="R65" s="39">
        <v>22.49</v>
      </c>
      <c r="S65" s="39">
        <v>0</v>
      </c>
      <c r="T65" s="38">
        <f>SUMPRODUCT(LTA!J65:AN65,LTA!J$101:AN$101,LTA!J$104:AN$104)</f>
        <v>190.37</v>
      </c>
      <c r="U65" s="38">
        <f>SUMPRODUCT(LTA!J65:AN65,LTA!J$102:AN$102,LTA!J$104:AN$104)</f>
        <v>106.85000000000001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-310</v>
      </c>
      <c r="AA65" s="76">
        <f>STOA!I65</f>
        <v>0</v>
      </c>
      <c r="AB65" s="76">
        <f>-STOA!O65</f>
        <v>0</v>
      </c>
      <c r="AC65">
        <f t="shared" si="0"/>
        <v>10.440172156009011</v>
      </c>
      <c r="AD65">
        <f t="shared" si="1"/>
        <v>705.60642892112855</v>
      </c>
      <c r="AE65">
        <f>'IDT-1'!C65</f>
        <v>0</v>
      </c>
      <c r="AF65" s="25"/>
      <c r="AG65">
        <f t="shared" si="2"/>
        <v>705.60642892112855</v>
      </c>
      <c r="AI65" s="35">
        <f>PXIL!I65</f>
        <v>0</v>
      </c>
      <c r="AJ65" s="35">
        <f>PXIL!O65</f>
        <v>0</v>
      </c>
      <c r="AK65" s="35">
        <f>RTM_IEX!I65</f>
        <v>93.28</v>
      </c>
      <c r="AL65" s="35">
        <f>RTM_IEX!O65</f>
        <v>0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5.7858399999999994</v>
      </c>
      <c r="E66">
        <f>GT_NG!Q66</f>
        <v>8.2925422789021344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48.592249432896622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459.27596936533882</v>
      </c>
      <c r="P66" s="37">
        <v>68.2</v>
      </c>
      <c r="Q66" s="37">
        <v>22.91</v>
      </c>
      <c r="R66" s="39">
        <v>22.31</v>
      </c>
      <c r="S66" s="39">
        <v>0</v>
      </c>
      <c r="T66" s="38">
        <f>SUMPRODUCT(LTA!J66:AN66,LTA!J$101:AN$101,LTA!J$104:AN$104)</f>
        <v>173.88</v>
      </c>
      <c r="U66" s="38">
        <f>SUMPRODUCT(LTA!J66:AN66,LTA!J$102:AN$102,LTA!J$104:AN$104)</f>
        <v>106.85000000000001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-304</v>
      </c>
      <c r="AA66" s="76">
        <f>STOA!I66</f>
        <v>0</v>
      </c>
      <c r="AB66" s="76">
        <f>-STOA!O66</f>
        <v>0</v>
      </c>
      <c r="AC66">
        <f t="shared" si="0"/>
        <v>10.307906246313385</v>
      </c>
      <c r="AD66">
        <f t="shared" si="1"/>
        <v>700.82869483082413</v>
      </c>
      <c r="AE66">
        <f>'IDT-1'!C66</f>
        <v>0</v>
      </c>
      <c r="AF66" s="25"/>
      <c r="AG66">
        <f t="shared" si="2"/>
        <v>700.82869483082413</v>
      </c>
      <c r="AI66" s="35">
        <f>PXIL!I66</f>
        <v>0</v>
      </c>
      <c r="AJ66" s="35">
        <f>PXIL!O66</f>
        <v>0</v>
      </c>
      <c r="AK66" s="35">
        <f>RTM_IEX!I66</f>
        <v>99.04</v>
      </c>
      <c r="AL66" s="35">
        <f>RTM_IEX!O66</f>
        <v>0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5.7858399999999994</v>
      </c>
      <c r="E67">
        <f>GT_NG!Q67</f>
        <v>8.2925422789021344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48.592249432896622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458.41045674933315</v>
      </c>
      <c r="P67" s="37">
        <v>68.193209200438119</v>
      </c>
      <c r="Q67" s="37">
        <v>22.03</v>
      </c>
      <c r="R67" s="39">
        <v>20.43</v>
      </c>
      <c r="S67" s="39">
        <v>0</v>
      </c>
      <c r="T67" s="38">
        <f>SUMPRODUCT(LTA!J67:AN67,LTA!J$101:AN$101,LTA!J$104:AN$104)</f>
        <v>156.94</v>
      </c>
      <c r="U67" s="38">
        <f>SUMPRODUCT(LTA!J67:AN67,LTA!J$102:AN$102,LTA!J$104:AN$104)</f>
        <v>106.85000000000001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-315</v>
      </c>
      <c r="AA67" s="76">
        <f>STOA!I67</f>
        <v>0</v>
      </c>
      <c r="AB67" s="76">
        <f>-STOA!O67</f>
        <v>0</v>
      </c>
      <c r="AC67">
        <f t="shared" si="0"/>
        <v>10.526494780780604</v>
      </c>
      <c r="AD67">
        <f t="shared" si="1"/>
        <v>706.54780288078939</v>
      </c>
      <c r="AE67">
        <f>'IDT-1'!C67</f>
        <v>0</v>
      </c>
      <c r="AF67" s="25"/>
      <c r="AG67">
        <f t="shared" si="2"/>
        <v>706.54780288078939</v>
      </c>
      <c r="AI67" s="35">
        <f>PXIL!I67</f>
        <v>0</v>
      </c>
      <c r="AJ67" s="35">
        <f>PXIL!O67</f>
        <v>0</v>
      </c>
      <c r="AK67" s="35">
        <f>RTM_IEX!I67</f>
        <v>136.55000000000001</v>
      </c>
      <c r="AL67" s="35">
        <f>RTM_IEX!O67</f>
        <v>0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5.7858399999999994</v>
      </c>
      <c r="E68">
        <f>GT_NG!Q68</f>
        <v>8.2925422789021344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48.592249432896622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464.9929644108845</v>
      </c>
      <c r="P68" s="37">
        <v>68.193209200438119</v>
      </c>
      <c r="Q68" s="37">
        <v>22.03</v>
      </c>
      <c r="R68" s="39">
        <v>18.86</v>
      </c>
      <c r="S68" s="39">
        <v>0</v>
      </c>
      <c r="T68" s="38">
        <f>SUMPRODUCT(LTA!J68:AN68,LTA!J$101:AN$101,LTA!J$104:AN$104)</f>
        <v>136.81</v>
      </c>
      <c r="U68" s="38">
        <f>SUMPRODUCT(LTA!J68:AN68,LTA!J$102:AN$102,LTA!J$104:AN$104)</f>
        <v>106.85000000000001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-264</v>
      </c>
      <c r="AA68" s="76">
        <f>STOA!I68</f>
        <v>0</v>
      </c>
      <c r="AB68" s="76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9.7226391081278845</v>
      </c>
      <c r="AD68">
        <f t="shared" ref="AD68:AD98" si="4">SUM(B68:AB68,AI68:AV68)-AC68</f>
        <v>706.69416621499352</v>
      </c>
      <c r="AE68">
        <f>'IDT-1'!C68</f>
        <v>0</v>
      </c>
      <c r="AF68" s="25"/>
      <c r="AG68">
        <f t="shared" ref="AG68:AG98" si="5">SUM(AD68:AF68)</f>
        <v>706.69416621499352</v>
      </c>
      <c r="AI68" s="35">
        <f>PXIL!I68</f>
        <v>0</v>
      </c>
      <c r="AJ68" s="35">
        <f>PXIL!O68</f>
        <v>0</v>
      </c>
      <c r="AK68" s="35">
        <f>RTM_IEX!I68</f>
        <v>100.01</v>
      </c>
      <c r="AL68" s="35">
        <f>RTM_IEX!O68</f>
        <v>0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5.7858399999999994</v>
      </c>
      <c r="E69">
        <f>GT_NG!Q69</f>
        <v>8.2925422789021344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48.592249432896622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518.23758469615439</v>
      </c>
      <c r="P69" s="37">
        <v>68.193209200438119</v>
      </c>
      <c r="Q69" s="37">
        <v>22.03</v>
      </c>
      <c r="R69" s="39">
        <v>17.8</v>
      </c>
      <c r="S69" s="39">
        <v>0</v>
      </c>
      <c r="T69" s="38">
        <f>SUMPRODUCT(LTA!J69:AN69,LTA!J$101:AN$101,LTA!J$104:AN$104)</f>
        <v>119.16</v>
      </c>
      <c r="U69" s="38">
        <f>SUMPRODUCT(LTA!J69:AN69,LTA!J$102:AN$102,LTA!J$104:AN$104)</f>
        <v>106.85000000000001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-275.10000000000002</v>
      </c>
      <c r="AA69" s="76">
        <f>STOA!I69</f>
        <v>0</v>
      </c>
      <c r="AB69" s="76">
        <f>-STOA!O69</f>
        <v>0</v>
      </c>
      <c r="AC69">
        <f t="shared" si="3"/>
        <v>10.101733779289898</v>
      </c>
      <c r="AD69">
        <f t="shared" si="4"/>
        <v>732.62969182910115</v>
      </c>
      <c r="AE69">
        <f>'IDT-1'!C69</f>
        <v>0</v>
      </c>
      <c r="AF69" s="25"/>
      <c r="AG69">
        <f t="shared" si="5"/>
        <v>732.62969182910115</v>
      </c>
      <c r="AI69" s="35">
        <f>PXIL!I69</f>
        <v>0</v>
      </c>
      <c r="AJ69" s="35">
        <f>PXIL!O69</f>
        <v>0</v>
      </c>
      <c r="AK69" s="35">
        <f>RTM_IEX!I69</f>
        <v>102.89</v>
      </c>
      <c r="AL69" s="35">
        <f>RTM_IEX!O69</f>
        <v>0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5.7858399999999994</v>
      </c>
      <c r="E70">
        <f>GT_NG!Q70</f>
        <v>8.2925422789021344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48.592249432896622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521.07009256673109</v>
      </c>
      <c r="P70" s="37">
        <v>68.194775747826426</v>
      </c>
      <c r="Q70" s="37">
        <v>22.029999999999998</v>
      </c>
      <c r="R70" s="39">
        <v>17.53</v>
      </c>
      <c r="S70" s="39">
        <v>0</v>
      </c>
      <c r="T70" s="38">
        <f>SUMPRODUCT(LTA!J70:AN70,LTA!J$101:AN$101,LTA!J$104:AN$104)</f>
        <v>99.24</v>
      </c>
      <c r="U70" s="38">
        <f>SUMPRODUCT(LTA!J70:AN70,LTA!J$102:AN$102,LTA!J$104:AN$104)</f>
        <v>106.85000000000001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-294</v>
      </c>
      <c r="AA70" s="76">
        <f>STOA!I70</f>
        <v>0</v>
      </c>
      <c r="AB70" s="76">
        <f>-STOA!O70</f>
        <v>0</v>
      </c>
      <c r="AC70">
        <f t="shared" si="3"/>
        <v>10.415002475291246</v>
      </c>
      <c r="AD70">
        <f t="shared" si="4"/>
        <v>734.53049755106497</v>
      </c>
      <c r="AE70">
        <f>'IDT-1'!C70</f>
        <v>0</v>
      </c>
      <c r="AF70" s="25"/>
      <c r="AG70">
        <f t="shared" si="5"/>
        <v>734.53049755106497</v>
      </c>
      <c r="AI70" s="35">
        <f>PXIL!I70</f>
        <v>0</v>
      </c>
      <c r="AJ70" s="35">
        <f>PXIL!O70</f>
        <v>0</v>
      </c>
      <c r="AK70" s="35">
        <f>RTM_IEX!I70</f>
        <v>141.36000000000001</v>
      </c>
      <c r="AL70" s="35">
        <f>RTM_IEX!O70</f>
        <v>0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5.7858399999999994</v>
      </c>
      <c r="E71">
        <f>GT_NG!Q71</f>
        <v>8.2925422789021344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48.592249432896622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532.81963254141442</v>
      </c>
      <c r="P71" s="37">
        <v>68.194775747826426</v>
      </c>
      <c r="Q71" s="37">
        <v>22.029999999999998</v>
      </c>
      <c r="R71" s="39">
        <v>13.11</v>
      </c>
      <c r="S71" s="39">
        <v>0</v>
      </c>
      <c r="T71" s="38">
        <f>SUMPRODUCT(LTA!J71:AN71,LTA!J$101:AN$101,LTA!J$104:AN$104)</f>
        <v>73.02</v>
      </c>
      <c r="U71" s="38">
        <f>SUMPRODUCT(LTA!J71:AN71,LTA!J$102:AN$102,LTA!J$104:AN$104)</f>
        <v>106.85000000000001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-300</v>
      </c>
      <c r="AA71" s="76">
        <f>STOA!I71</f>
        <v>0</v>
      </c>
      <c r="AB71" s="76">
        <f>-STOA!O71</f>
        <v>0</v>
      </c>
      <c r="AC71">
        <f t="shared" si="3"/>
        <v>10.494848796789402</v>
      </c>
      <c r="AD71">
        <f t="shared" si="4"/>
        <v>732.64019120425007</v>
      </c>
      <c r="AE71">
        <f>'IDT-1'!C71</f>
        <v>0</v>
      </c>
      <c r="AF71" s="25"/>
      <c r="AG71">
        <f t="shared" si="5"/>
        <v>732.64019120425007</v>
      </c>
      <c r="AI71" s="35">
        <f>PXIL!I71</f>
        <v>0</v>
      </c>
      <c r="AJ71" s="35">
        <f>PXIL!O71</f>
        <v>0</v>
      </c>
      <c r="AK71" s="35">
        <f>RTM_IEX!I71</f>
        <v>164.44</v>
      </c>
      <c r="AL71" s="35">
        <f>RTM_IEX!O71</f>
        <v>0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5.7858399999999994</v>
      </c>
      <c r="E72">
        <f>GT_NG!Q72</f>
        <v>8.2925422789021344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48.592249432896622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546.07072890130075</v>
      </c>
      <c r="P72" s="37">
        <v>68.194775747826426</v>
      </c>
      <c r="Q72" s="37">
        <v>22.029999999999998</v>
      </c>
      <c r="R72" s="39">
        <v>6.5799999999999992</v>
      </c>
      <c r="S72" s="39">
        <v>0</v>
      </c>
      <c r="T72" s="38">
        <f>SUMPRODUCT(LTA!J72:AN72,LTA!J$101:AN$101,LTA!J$104:AN$104)</f>
        <v>52.410000000000004</v>
      </c>
      <c r="U72" s="38">
        <f>SUMPRODUCT(LTA!J72:AN72,LTA!J$102:AN$102,LTA!J$104:AN$104)</f>
        <v>106.85000000000001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-164</v>
      </c>
      <c r="AA72" s="76">
        <f>STOA!I72</f>
        <v>0</v>
      </c>
      <c r="AB72" s="76">
        <f>-STOA!O72</f>
        <v>0</v>
      </c>
      <c r="AC72">
        <f t="shared" si="3"/>
        <v>8.5148340619623291</v>
      </c>
      <c r="AD72">
        <f t="shared" si="4"/>
        <v>753.84130229896346</v>
      </c>
      <c r="AE72">
        <f>'IDT-1'!C72</f>
        <v>0</v>
      </c>
      <c r="AF72" s="25"/>
      <c r="AG72">
        <f t="shared" si="5"/>
        <v>753.84130229896346</v>
      </c>
      <c r="AI72" s="35">
        <f>PXIL!I72</f>
        <v>0</v>
      </c>
      <c r="AJ72" s="35">
        <f>PXIL!O72</f>
        <v>0</v>
      </c>
      <c r="AK72" s="35">
        <f>RTM_IEX!I72</f>
        <v>61.55</v>
      </c>
      <c r="AL72" s="35">
        <f>RTM_IEX!O72</f>
        <v>0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5.7858399999999994</v>
      </c>
      <c r="E73">
        <f>GT_NG!Q73</f>
        <v>8.2925422789021344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40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550.41165766217489</v>
      </c>
      <c r="P73" s="37">
        <v>68.194775747826426</v>
      </c>
      <c r="Q73" s="37">
        <v>22.029999999999998</v>
      </c>
      <c r="R73" s="39">
        <v>2.0100000000000002</v>
      </c>
      <c r="S73" s="39">
        <v>0</v>
      </c>
      <c r="T73" s="38">
        <f>SUMPRODUCT(LTA!J73:AN73,LTA!J$101:AN$101,LTA!J$104:AN$104)</f>
        <v>35.96</v>
      </c>
      <c r="U73" s="38">
        <f>SUMPRODUCT(LTA!J73:AN73,LTA!J$102:AN$102,LTA!J$104:AN$104)</f>
        <v>106.85000000000001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-185</v>
      </c>
      <c r="AA73" s="76">
        <f>STOA!I73</f>
        <v>0</v>
      </c>
      <c r="AB73" s="76">
        <f>-STOA!O73</f>
        <v>0</v>
      </c>
      <c r="AC73">
        <f t="shared" si="3"/>
        <v>9.0977574446552438</v>
      </c>
      <c r="AD73">
        <f t="shared" si="4"/>
        <v>785.82705824424818</v>
      </c>
      <c r="AE73">
        <f>'IDT-1'!C73</f>
        <v>0</v>
      </c>
      <c r="AF73" s="25"/>
      <c r="AG73">
        <f t="shared" si="5"/>
        <v>785.82705824424818</v>
      </c>
      <c r="AI73" s="35">
        <f>PXIL!I73</f>
        <v>0</v>
      </c>
      <c r="AJ73" s="35">
        <f>PXIL!O73</f>
        <v>0</v>
      </c>
      <c r="AK73" s="35">
        <f>RTM_IEX!I73</f>
        <v>140.38999999999999</v>
      </c>
      <c r="AL73" s="35">
        <f>RTM_IEX!O73</f>
        <v>0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5.7858399999999994</v>
      </c>
      <c r="E74">
        <f>GT_NG!Q74</f>
        <v>8.2925422789021344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50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519.66165766217489</v>
      </c>
      <c r="P74" s="37">
        <v>68.194775747826426</v>
      </c>
      <c r="Q74" s="37">
        <v>22.029999999999998</v>
      </c>
      <c r="R74" s="39">
        <v>0.53265000000000007</v>
      </c>
      <c r="S74" s="39">
        <v>0</v>
      </c>
      <c r="T74" s="38">
        <f>SUMPRODUCT(LTA!J74:AN74,LTA!J$101:AN$101,LTA!J$104:AN$104)</f>
        <v>24.73</v>
      </c>
      <c r="U74" s="38">
        <f>SUMPRODUCT(LTA!J74:AN74,LTA!J$102:AN$102,LTA!J$104:AN$104)</f>
        <v>106.85000000000001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-140</v>
      </c>
      <c r="AA74" s="76">
        <f>STOA!I74</f>
        <v>0</v>
      </c>
      <c r="AB74" s="76">
        <f>-STOA!O74</f>
        <v>0</v>
      </c>
      <c r="AC74">
        <f t="shared" si="3"/>
        <v>8.4376347919380503</v>
      </c>
      <c r="AD74">
        <f t="shared" si="4"/>
        <v>792.20983089696529</v>
      </c>
      <c r="AE74">
        <f>'IDT-1'!C74</f>
        <v>-24.978000000000002</v>
      </c>
      <c r="AF74" s="25"/>
      <c r="AG74">
        <f t="shared" si="5"/>
        <v>767.23183089696533</v>
      </c>
      <c r="AI74" s="35">
        <f>PXIL!I74</f>
        <v>0</v>
      </c>
      <c r="AJ74" s="35">
        <f>PXIL!O74</f>
        <v>0</v>
      </c>
      <c r="AK74" s="35">
        <f>RTM_IEX!I74</f>
        <v>134.57</v>
      </c>
      <c r="AL74" s="35">
        <f>RTM_IEX!O74</f>
        <v>0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5.7858399999999994</v>
      </c>
      <c r="E75">
        <f>GT_NG!Q75</f>
        <v>14.453503184713377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50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546.55165766217488</v>
      </c>
      <c r="P75" s="37">
        <v>68.194775747826426</v>
      </c>
      <c r="Q75" s="37">
        <v>22.029999999999998</v>
      </c>
      <c r="R75" s="39">
        <v>0</v>
      </c>
      <c r="S75" s="39">
        <v>0</v>
      </c>
      <c r="T75" s="38">
        <f>SUMPRODUCT(LTA!J75:AN75,LTA!J$101:AN$101,LTA!J$104:AN$104)</f>
        <v>17.84</v>
      </c>
      <c r="U75" s="38">
        <f>SUMPRODUCT(LTA!J75:AN75,LTA!J$102:AN$102,LTA!J$104:AN$104)</f>
        <v>106.85000000000001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0</v>
      </c>
      <c r="Z75" s="35">
        <f>IEX!O75</f>
        <v>0</v>
      </c>
      <c r="AA75" s="76">
        <f>STOA!I75</f>
        <v>0</v>
      </c>
      <c r="AB75" s="76">
        <f>-STOA!O75</f>
        <v>-250.01000000000002</v>
      </c>
      <c r="AC75">
        <f t="shared" si="3"/>
        <v>10.98116124127268</v>
      </c>
      <c r="AD75">
        <f t="shared" si="4"/>
        <v>894.87461535344187</v>
      </c>
      <c r="AE75">
        <f>'IDT-1'!C75</f>
        <v>45</v>
      </c>
      <c r="AF75" s="25"/>
      <c r="AG75">
        <f t="shared" si="5"/>
        <v>939.87461535344187</v>
      </c>
      <c r="AI75" s="35">
        <f>PXIL!I75</f>
        <v>0</v>
      </c>
      <c r="AJ75" s="35">
        <f>PXIL!O75</f>
        <v>0</v>
      </c>
      <c r="AK75" s="35">
        <f>RTM_IEX!I75</f>
        <v>324.16000000000003</v>
      </c>
      <c r="AL75" s="35">
        <f>RTM_IEX!O75</f>
        <v>0</v>
      </c>
      <c r="AM75" s="35">
        <f>RTM_PXI!I75</f>
        <v>0</v>
      </c>
      <c r="AN75" s="35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5.7858399999999994</v>
      </c>
      <c r="E76">
        <f>GT_NG!Q76</f>
        <v>14.453503184713377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50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567.01165766217491</v>
      </c>
      <c r="P76" s="37">
        <v>68.194775747826426</v>
      </c>
      <c r="Q76" s="37">
        <v>22.029999999999998</v>
      </c>
      <c r="R76" s="39">
        <v>0</v>
      </c>
      <c r="S76" s="39">
        <v>0</v>
      </c>
      <c r="T76" s="38">
        <f>SUMPRODUCT(LTA!J76:AN76,LTA!J$101:AN$101,LTA!J$104:AN$104)</f>
        <v>16.12</v>
      </c>
      <c r="U76" s="38">
        <f>SUMPRODUCT(LTA!J76:AN76,LTA!J$102:AN$102,LTA!J$104:AN$104)</f>
        <v>106.85000000000001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0</v>
      </c>
      <c r="Z76" s="35">
        <f>IEX!O76</f>
        <v>0</v>
      </c>
      <c r="AA76" s="76">
        <f>STOA!I76</f>
        <v>0</v>
      </c>
      <c r="AB76" s="76">
        <f>-STOA!O76</f>
        <v>-250.01000000000002</v>
      </c>
      <c r="AC76">
        <f t="shared" si="3"/>
        <v>10.428375241272679</v>
      </c>
      <c r="AD76">
        <f t="shared" si="4"/>
        <v>824.55740135344206</v>
      </c>
      <c r="AE76">
        <f>'IDT-1'!C76</f>
        <v>60</v>
      </c>
      <c r="AF76" s="25"/>
      <c r="AG76">
        <f t="shared" si="5"/>
        <v>884.55740135344206</v>
      </c>
      <c r="AI76" s="35">
        <f>PXIL!I76</f>
        <v>0</v>
      </c>
      <c r="AJ76" s="35">
        <f>PXIL!O76</f>
        <v>0</v>
      </c>
      <c r="AK76" s="35">
        <f>RTM_IEX!I76</f>
        <v>234.55</v>
      </c>
      <c r="AL76" s="35">
        <f>RTM_IEX!O76</f>
        <v>0</v>
      </c>
      <c r="AM76" s="35">
        <f>RTM_PXI!I76</f>
        <v>0</v>
      </c>
      <c r="AN76" s="35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5.7858399999999994</v>
      </c>
      <c r="E77">
        <f>GT_NG!Q77</f>
        <v>14.841304933944459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50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561.85961305866419</v>
      </c>
      <c r="P77" s="37">
        <v>68.194775747826426</v>
      </c>
      <c r="Q77" s="37">
        <v>22.029999999999998</v>
      </c>
      <c r="R77" s="39">
        <v>0</v>
      </c>
      <c r="S77" s="39">
        <v>0</v>
      </c>
      <c r="T77" s="38">
        <f>SUMPRODUCT(LTA!J77:AN77,LTA!J$101:AN$101,LTA!J$104:AN$104)</f>
        <v>16.700000000000003</v>
      </c>
      <c r="U77" s="38">
        <f>SUMPRODUCT(LTA!J77:AN77,LTA!J$102:AN$102,LTA!J$104:AN$104)</f>
        <v>106.85000000000001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0</v>
      </c>
      <c r="Z77" s="35">
        <f>IEX!O77</f>
        <v>0</v>
      </c>
      <c r="AA77" s="76">
        <f>STOA!I77</f>
        <v>0</v>
      </c>
      <c r="AB77" s="76">
        <f>-STOA!O77</f>
        <v>-250.01000000000002</v>
      </c>
      <c r="AC77">
        <f t="shared" si="3"/>
        <v>9.7550461470092991</v>
      </c>
      <c r="AD77">
        <f t="shared" si="4"/>
        <v>738.90648759342571</v>
      </c>
      <c r="AE77">
        <f>'IDT-1'!C77</f>
        <v>60</v>
      </c>
      <c r="AF77" s="25"/>
      <c r="AG77">
        <f t="shared" si="5"/>
        <v>798.90648759342571</v>
      </c>
      <c r="AI77" s="35">
        <f>PXIL!I77</f>
        <v>0</v>
      </c>
      <c r="AJ77" s="35">
        <f>PXIL!O77</f>
        <v>0</v>
      </c>
      <c r="AK77" s="35">
        <f>RTM_IEX!I77</f>
        <v>152.41</v>
      </c>
      <c r="AL77" s="35">
        <f>RTM_IEX!O77</f>
        <v>0</v>
      </c>
      <c r="AM77" s="35">
        <f>RTM_PXI!I77</f>
        <v>0</v>
      </c>
      <c r="AN77" s="35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5.7858399999999994</v>
      </c>
      <c r="E78">
        <f>GT_NG!Q78</f>
        <v>14.841304933944459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50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530.7347798910165</v>
      </c>
      <c r="P78" s="37">
        <v>68.194775747826426</v>
      </c>
      <c r="Q78" s="37">
        <v>22.029999999999998</v>
      </c>
      <c r="R78" s="39">
        <v>0</v>
      </c>
      <c r="S78" s="39">
        <v>0</v>
      </c>
      <c r="T78" s="38">
        <f>SUMPRODUCT(LTA!J78:AN78,LTA!J$101:AN$101,LTA!J$104:AN$104)</f>
        <v>19</v>
      </c>
      <c r="U78" s="38">
        <f>SUMPRODUCT(LTA!J78:AN78,LTA!J$102:AN$102,LTA!J$104:AN$104)</f>
        <v>106.85000000000001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13.61</v>
      </c>
      <c r="Z78" s="35">
        <f>IEX!O78</f>
        <v>0</v>
      </c>
      <c r="AA78" s="76">
        <f>STOA!I78</f>
        <v>0</v>
      </c>
      <c r="AB78" s="76">
        <f>-STOA!O78</f>
        <v>-250.01000000000002</v>
      </c>
      <c r="AC78">
        <f t="shared" si="3"/>
        <v>9.8303564483016448</v>
      </c>
      <c r="AD78">
        <f t="shared" si="4"/>
        <v>748.48634412448564</v>
      </c>
      <c r="AE78">
        <f>'IDT-1'!C78</f>
        <v>33.476999999999997</v>
      </c>
      <c r="AF78" s="25"/>
      <c r="AG78">
        <f t="shared" si="5"/>
        <v>781.96334412448562</v>
      </c>
      <c r="AI78" s="35">
        <f>PXIL!I78</f>
        <v>0</v>
      </c>
      <c r="AJ78" s="35">
        <f>PXIL!O78</f>
        <v>0</v>
      </c>
      <c r="AK78" s="35">
        <f>RTM_IEX!I78</f>
        <v>164.92</v>
      </c>
      <c r="AL78" s="35">
        <f>RTM_IEX!O78</f>
        <v>0</v>
      </c>
      <c r="AM78" s="35">
        <f>RTM_PXI!I78</f>
        <v>0</v>
      </c>
      <c r="AN78" s="35">
        <f>RTM_PXI!O78</f>
        <v>0</v>
      </c>
      <c r="AO78" s="148">
        <f>GDAM_IEX!I78</f>
        <v>12.36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5.7858399999999994</v>
      </c>
      <c r="E79">
        <f>GT_NG!Q79</f>
        <v>14.841304933944459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50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519.17567436942693</v>
      </c>
      <c r="P79" s="37">
        <v>68.194775747826426</v>
      </c>
      <c r="Q79" s="37">
        <v>22.029999999999998</v>
      </c>
      <c r="R79" s="39">
        <v>0</v>
      </c>
      <c r="S79" s="39">
        <v>0</v>
      </c>
      <c r="T79" s="38">
        <f>SUMPRODUCT(LTA!J79:AN79,LTA!J$101:AN$101,LTA!J$104:AN$104)</f>
        <v>18</v>
      </c>
      <c r="U79" s="38">
        <f>SUMPRODUCT(LTA!J79:AN79,LTA!J$102:AN$102,LTA!J$104:AN$104)</f>
        <v>106.85000000000001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10.8</v>
      </c>
      <c r="Z79" s="35">
        <f>IEX!O79</f>
        <v>0</v>
      </c>
      <c r="AA79" s="76">
        <f>STOA!I79</f>
        <v>0</v>
      </c>
      <c r="AB79" s="76">
        <f>-STOA!O79</f>
        <v>-230.78</v>
      </c>
      <c r="AC79">
        <f t="shared" si="3"/>
        <v>9.3402022746587665</v>
      </c>
      <c r="AD79">
        <f t="shared" si="4"/>
        <v>724.74739277653896</v>
      </c>
      <c r="AE79">
        <f>'IDT-1'!C79</f>
        <v>27.760999999999999</v>
      </c>
      <c r="AF79" s="25"/>
      <c r="AG79">
        <f t="shared" si="5"/>
        <v>752.50839277653893</v>
      </c>
      <c r="AI79" s="35">
        <f>PXIL!I79</f>
        <v>0</v>
      </c>
      <c r="AJ79" s="35">
        <f>PXIL!O79</f>
        <v>0</v>
      </c>
      <c r="AK79" s="35">
        <f>RTM_IEX!I79</f>
        <v>140.94999999999999</v>
      </c>
      <c r="AL79" s="35">
        <f>RTM_IEX!O79</f>
        <v>0</v>
      </c>
      <c r="AM79" s="35">
        <f>RTM_PXI!I79</f>
        <v>0</v>
      </c>
      <c r="AN79" s="35">
        <f>RTM_PXI!O79</f>
        <v>0</v>
      </c>
      <c r="AO79" s="148">
        <f>GDAM_IEX!I79</f>
        <v>8.24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5.7858399999999994</v>
      </c>
      <c r="E80">
        <f>GT_NG!Q80</f>
        <v>14.841304933944459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50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516.98795772945425</v>
      </c>
      <c r="P80" s="37">
        <v>68.194775747826426</v>
      </c>
      <c r="Q80" s="37">
        <v>22.029999999999998</v>
      </c>
      <c r="R80" s="39">
        <v>0</v>
      </c>
      <c r="S80" s="39">
        <v>0</v>
      </c>
      <c r="T80" s="38">
        <f>SUMPRODUCT(LTA!J80:AN80,LTA!J$101:AN$101,LTA!J$104:AN$104)</f>
        <v>18.670000000000002</v>
      </c>
      <c r="U80" s="38">
        <f>SUMPRODUCT(LTA!J80:AN80,LTA!J$102:AN$102,LTA!J$104:AN$104)</f>
        <v>106.85000000000001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11.08</v>
      </c>
      <c r="Z80" s="35">
        <f>IEX!O80</f>
        <v>0</v>
      </c>
      <c r="AA80" s="76">
        <f>STOA!I80</f>
        <v>0</v>
      </c>
      <c r="AB80" s="76">
        <f>-STOA!O80</f>
        <v>-230.78</v>
      </c>
      <c r="AC80">
        <f t="shared" si="3"/>
        <v>9.355820084866977</v>
      </c>
      <c r="AD80">
        <f t="shared" si="4"/>
        <v>726.73405832635808</v>
      </c>
      <c r="AE80">
        <f>'IDT-1'!C80</f>
        <v>27.512</v>
      </c>
      <c r="AF80" s="25"/>
      <c r="AG80">
        <f t="shared" si="5"/>
        <v>754.24605832635802</v>
      </c>
      <c r="AI80" s="35">
        <f>PXIL!I80</f>
        <v>0</v>
      </c>
      <c r="AJ80" s="35">
        <f>PXIL!O80</f>
        <v>0</v>
      </c>
      <c r="AK80" s="35">
        <f>RTM_IEX!I80</f>
        <v>145.29</v>
      </c>
      <c r="AL80" s="35">
        <f>RTM_IEX!O80</f>
        <v>0</v>
      </c>
      <c r="AM80" s="35">
        <f>RTM_PXI!I80</f>
        <v>0</v>
      </c>
      <c r="AN80" s="35">
        <f>RTM_PXI!O80</f>
        <v>0</v>
      </c>
      <c r="AO80" s="148">
        <f>GDAM_IEX!I80</f>
        <v>7.14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5.7858399999999994</v>
      </c>
      <c r="E81">
        <f>GT_NG!Q81</f>
        <v>14.841304933944459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50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520.71781957133987</v>
      </c>
      <c r="P81" s="37">
        <v>68.194775747826426</v>
      </c>
      <c r="Q81" s="37">
        <v>22.029999999999998</v>
      </c>
      <c r="R81" s="39">
        <v>0</v>
      </c>
      <c r="S81" s="39">
        <v>0</v>
      </c>
      <c r="T81" s="38">
        <f>SUMPRODUCT(LTA!J81:AN81,LTA!J$101:AN$101,LTA!J$104:AN$104)</f>
        <v>19</v>
      </c>
      <c r="U81" s="38">
        <f>SUMPRODUCT(LTA!J81:AN81,LTA!J$102:AN$102,LTA!J$104:AN$104)</f>
        <v>106.85000000000001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1.45</v>
      </c>
      <c r="Z81" s="35">
        <f>IEX!O81</f>
        <v>0</v>
      </c>
      <c r="AA81" s="76">
        <f>STOA!I81</f>
        <v>0</v>
      </c>
      <c r="AB81" s="76">
        <f>-STOA!O81</f>
        <v>-230.78</v>
      </c>
      <c r="AC81">
        <f t="shared" si="3"/>
        <v>9.692467007233688</v>
      </c>
      <c r="AD81">
        <f t="shared" si="4"/>
        <v>769.55727324587701</v>
      </c>
      <c r="AE81">
        <f>'IDT-1'!C81</f>
        <v>37.423000000000002</v>
      </c>
      <c r="AF81" s="25"/>
      <c r="AG81">
        <f t="shared" si="5"/>
        <v>806.98027324587702</v>
      </c>
      <c r="AI81" s="35">
        <f>PXIL!I81</f>
        <v>0</v>
      </c>
      <c r="AJ81" s="35">
        <f>PXIL!O81</f>
        <v>0</v>
      </c>
      <c r="AK81" s="35">
        <f>RTM_IEX!I81</f>
        <v>201.16</v>
      </c>
      <c r="AL81" s="35">
        <f>RTM_IEX!O81</f>
        <v>0</v>
      </c>
      <c r="AM81" s="35">
        <f>RTM_PXI!I81</f>
        <v>0</v>
      </c>
      <c r="AN81" s="35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5.7858399999999994</v>
      </c>
      <c r="E82">
        <f>GT_NG!Q82</f>
        <v>14.841304933944459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50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520.40511502609399</v>
      </c>
      <c r="P82" s="37">
        <v>68.194775747826426</v>
      </c>
      <c r="Q82" s="37">
        <v>22.029999999999998</v>
      </c>
      <c r="R82" s="39">
        <v>0</v>
      </c>
      <c r="S82" s="39">
        <v>0</v>
      </c>
      <c r="T82" s="38">
        <f>SUMPRODUCT(LTA!J82:AN82,LTA!J$101:AN$101,LTA!J$104:AN$104)</f>
        <v>19.329999999999998</v>
      </c>
      <c r="U82" s="38">
        <f>SUMPRODUCT(LTA!J82:AN82,LTA!J$102:AN$102,LTA!J$104:AN$104)</f>
        <v>106.85000000000001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0</v>
      </c>
      <c r="Z82" s="35">
        <f>IEX!O82</f>
        <v>0</v>
      </c>
      <c r="AA82" s="76">
        <f>STOA!I82</f>
        <v>0</v>
      </c>
      <c r="AB82" s="76">
        <f>-STOA!O82</f>
        <v>-230.78</v>
      </c>
      <c r="AC82">
        <f t="shared" si="3"/>
        <v>9.8373699117807689</v>
      </c>
      <c r="AD82">
        <f t="shared" si="4"/>
        <v>787.98966579608407</v>
      </c>
      <c r="AE82">
        <f>'IDT-1'!C82</f>
        <v>25</v>
      </c>
      <c r="AF82" s="25"/>
      <c r="AG82">
        <f t="shared" si="5"/>
        <v>812.98966579608407</v>
      </c>
      <c r="AI82" s="35">
        <f>PXIL!I82</f>
        <v>0</v>
      </c>
      <c r="AJ82" s="35">
        <f>PXIL!O82</f>
        <v>0</v>
      </c>
      <c r="AK82" s="35">
        <f>RTM_IEX!I82</f>
        <v>221.17</v>
      </c>
      <c r="AL82" s="35">
        <f>RTM_IEX!O82</f>
        <v>0</v>
      </c>
      <c r="AM82" s="35">
        <f>RTM_PXI!I82</f>
        <v>0</v>
      </c>
      <c r="AN82" s="35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5.7858399999999994</v>
      </c>
      <c r="E83">
        <f>GT_NG!Q83</f>
        <v>8.6418127866199086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50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520.41511502609399</v>
      </c>
      <c r="P83" s="37">
        <v>68.194775747826426</v>
      </c>
      <c r="Q83" s="37">
        <v>22.029999999999998</v>
      </c>
      <c r="R83" s="39">
        <v>0</v>
      </c>
      <c r="S83" s="39">
        <v>0</v>
      </c>
      <c r="T83" s="38">
        <f>SUMPRODUCT(LTA!J83:AN83,LTA!J$101:AN$101,LTA!J$104:AN$104)</f>
        <v>16.670000000000002</v>
      </c>
      <c r="U83" s="38">
        <f>SUMPRODUCT(LTA!J83:AN83,LTA!J$102:AN$102,LTA!J$104:AN$104)</f>
        <v>108.18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0</v>
      </c>
      <c r="Z83" s="35">
        <f>IEX!O83</f>
        <v>0</v>
      </c>
      <c r="AA83" s="76">
        <f>STOA!I83</f>
        <v>0</v>
      </c>
      <c r="AB83" s="76">
        <f>-STOA!O83</f>
        <v>-269.25000000000006</v>
      </c>
      <c r="AC83">
        <f t="shared" si="3"/>
        <v>9.5935647873634267</v>
      </c>
      <c r="AD83">
        <f t="shared" si="4"/>
        <v>679.73397877317677</v>
      </c>
      <c r="AE83">
        <f>'IDT-1'!C83</f>
        <v>50</v>
      </c>
      <c r="AF83" s="25"/>
      <c r="AG83">
        <f t="shared" si="5"/>
        <v>729.73397877317677</v>
      </c>
      <c r="AI83" s="35">
        <f>PXIL!I83</f>
        <v>0</v>
      </c>
      <c r="AJ83" s="35">
        <f>PXIL!O83</f>
        <v>0</v>
      </c>
      <c r="AK83" s="35">
        <f>RTM_IEX!I83</f>
        <v>158.66</v>
      </c>
      <c r="AL83" s="35">
        <f>RTM_IEX!O83</f>
        <v>0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5.7858399999999994</v>
      </c>
      <c r="E84">
        <f>GT_NG!Q84</f>
        <v>8.6418127866199086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45.53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520.41511502609399</v>
      </c>
      <c r="P84" s="37">
        <v>68.194775747826426</v>
      </c>
      <c r="Q84" s="37">
        <v>22.029999999999998</v>
      </c>
      <c r="R84" s="39">
        <v>0</v>
      </c>
      <c r="S84" s="39">
        <v>0</v>
      </c>
      <c r="T84" s="38">
        <f>SUMPRODUCT(LTA!J84:AN84,LTA!J$101:AN$101,LTA!J$104:AN$104)</f>
        <v>16.670000000000002</v>
      </c>
      <c r="U84" s="38">
        <f>SUMPRODUCT(LTA!J84:AN84,LTA!J$102:AN$102,LTA!J$104:AN$104)</f>
        <v>110.18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28.85</v>
      </c>
      <c r="Z84" s="35">
        <f>IEX!O84</f>
        <v>0</v>
      </c>
      <c r="AA84" s="76">
        <f>STOA!I84</f>
        <v>0</v>
      </c>
      <c r="AB84" s="76">
        <f>-STOA!O84</f>
        <v>-269.25000000000006</v>
      </c>
      <c r="AC84">
        <f t="shared" si="3"/>
        <v>9.8519007873634248</v>
      </c>
      <c r="AD84">
        <f t="shared" si="4"/>
        <v>712.59564277317668</v>
      </c>
      <c r="AE84">
        <f>'IDT-1'!C84</f>
        <v>0</v>
      </c>
      <c r="AF84" s="25"/>
      <c r="AG84">
        <f t="shared" si="5"/>
        <v>712.59564277317668</v>
      </c>
      <c r="AI84" s="35">
        <f>PXIL!I84</f>
        <v>0</v>
      </c>
      <c r="AJ84" s="35">
        <f>PXIL!O84</f>
        <v>0</v>
      </c>
      <c r="AK84" s="35">
        <f>RTM_IEX!I84</f>
        <v>165.4</v>
      </c>
      <c r="AL84" s="35">
        <f>RTM_IEX!O84</f>
        <v>0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5.7858399999999994</v>
      </c>
      <c r="E85">
        <f>GT_NG!Q85</f>
        <v>8.6418127866199086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47.562247955759325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490.49301856307142</v>
      </c>
      <c r="P85" s="37">
        <v>68.194775747826426</v>
      </c>
      <c r="Q85" s="37">
        <v>22.029999999999998</v>
      </c>
      <c r="R85" s="39">
        <v>0</v>
      </c>
      <c r="S85" s="39">
        <v>0</v>
      </c>
      <c r="T85" s="38">
        <f>SUMPRODUCT(LTA!J85:AN85,LTA!J$101:AN$101,LTA!J$104:AN$104)</f>
        <v>16.670000000000002</v>
      </c>
      <c r="U85" s="38">
        <f>SUMPRODUCT(LTA!J85:AN85,LTA!J$102:AN$102,LTA!J$104:AN$104)</f>
        <v>110.35000000000001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14.42</v>
      </c>
      <c r="Z85" s="35">
        <f>IEX!O85</f>
        <v>0</v>
      </c>
      <c r="AA85" s="76">
        <f>STOA!I85</f>
        <v>0</v>
      </c>
      <c r="AB85" s="76">
        <f>-STOA!O85</f>
        <v>-269.25000000000006</v>
      </c>
      <c r="AC85">
        <f t="shared" si="3"/>
        <v>9.8380959690067709</v>
      </c>
      <c r="AD85">
        <f t="shared" si="4"/>
        <v>710.83959908427016</v>
      </c>
      <c r="AE85">
        <f>'IDT-1'!C85</f>
        <v>0</v>
      </c>
      <c r="AF85" s="25"/>
      <c r="AG85">
        <f t="shared" si="5"/>
        <v>710.83959908427016</v>
      </c>
      <c r="AI85" s="35">
        <f>PXIL!I85</f>
        <v>0</v>
      </c>
      <c r="AJ85" s="35">
        <f>PXIL!O85</f>
        <v>0</v>
      </c>
      <c r="AK85" s="35">
        <f>RTM_IEX!I85</f>
        <v>205.78</v>
      </c>
      <c r="AL85" s="35">
        <f>RTM_IEX!O85</f>
        <v>0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5.7858399999999994</v>
      </c>
      <c r="E86">
        <f>GT_NG!Q86</f>
        <v>8.6418127866199086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47.562247955759325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496.91890347001959</v>
      </c>
      <c r="P86" s="37">
        <v>68.194775747826426</v>
      </c>
      <c r="Q86" s="37">
        <v>22.029999999999998</v>
      </c>
      <c r="R86" s="39">
        <v>0</v>
      </c>
      <c r="S86" s="39">
        <v>0</v>
      </c>
      <c r="T86" s="38">
        <f>SUMPRODUCT(LTA!J86:AN86,LTA!J$101:AN$101,LTA!J$104:AN$104)</f>
        <v>16.670000000000002</v>
      </c>
      <c r="U86" s="38">
        <f>SUMPRODUCT(LTA!J86:AN86,LTA!J$102:AN$102,LTA!J$104:AN$104)</f>
        <v>110.51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6.73</v>
      </c>
      <c r="Z86" s="35">
        <f>IEX!O86</f>
        <v>0</v>
      </c>
      <c r="AA86" s="76">
        <f>STOA!I86</f>
        <v>0</v>
      </c>
      <c r="AB86" s="76">
        <f>-STOA!O86</f>
        <v>-269.25000000000006</v>
      </c>
      <c r="AC86">
        <f t="shared" si="3"/>
        <v>9.6945438712809668</v>
      </c>
      <c r="AD86">
        <f t="shared" si="4"/>
        <v>692.57903608894412</v>
      </c>
      <c r="AE86">
        <f>'IDT-1'!C86</f>
        <v>3.3679999999999999</v>
      </c>
      <c r="AF86" s="25"/>
      <c r="AG86">
        <f t="shared" si="5"/>
        <v>695.94703608894417</v>
      </c>
      <c r="AI86" s="35">
        <f>PXIL!I86</f>
        <v>0</v>
      </c>
      <c r="AJ86" s="35">
        <f>PXIL!O86</f>
        <v>0</v>
      </c>
      <c r="AK86" s="35">
        <f>RTM_IEX!I86</f>
        <v>188.48</v>
      </c>
      <c r="AL86" s="35">
        <f>RTM_IEX!O86</f>
        <v>0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5.7858399999999994</v>
      </c>
      <c r="E87">
        <f>GT_NG!Q87</f>
        <v>8.6418127866199086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48.592249432896622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507.87590176773671</v>
      </c>
      <c r="P87" s="37">
        <v>68.194775747826426</v>
      </c>
      <c r="Q87" s="37">
        <v>22.029999999999998</v>
      </c>
      <c r="R87" s="39">
        <v>0</v>
      </c>
      <c r="S87" s="39">
        <v>0</v>
      </c>
      <c r="T87" s="38">
        <f>SUMPRODUCT(LTA!J87:AN87,LTA!J$101:AN$101,LTA!J$104:AN$104)</f>
        <v>16.670000000000002</v>
      </c>
      <c r="U87" s="38">
        <f>SUMPRODUCT(LTA!J87:AN87,LTA!J$102:AN$102,LTA!J$104:AN$104)</f>
        <v>110.68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43.27</v>
      </c>
      <c r="Z87" s="35">
        <f>IEX!O87</f>
        <v>0</v>
      </c>
      <c r="AA87" s="76">
        <f>STOA!I87</f>
        <v>0</v>
      </c>
      <c r="AB87" s="76">
        <f>-STOA!O87</f>
        <v>-346.18</v>
      </c>
      <c r="AC87">
        <f t="shared" si="3"/>
        <v>10.641633685005582</v>
      </c>
      <c r="AD87">
        <f t="shared" si="4"/>
        <v>658.58894605007401</v>
      </c>
      <c r="AE87">
        <f>'IDT-1'!C87</f>
        <v>19.757000000000001</v>
      </c>
      <c r="AF87" s="25"/>
      <c r="AG87">
        <f t="shared" si="5"/>
        <v>678.34594605007396</v>
      </c>
      <c r="AI87" s="35">
        <f>PXIL!I87</f>
        <v>0</v>
      </c>
      <c r="AJ87" s="35">
        <f>PXIL!O87</f>
        <v>0</v>
      </c>
      <c r="AK87" s="35">
        <f>RTM_IEX!I87</f>
        <v>183.67</v>
      </c>
      <c r="AL87" s="35">
        <f>RTM_IEX!O87</f>
        <v>0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5.7858399999999994</v>
      </c>
      <c r="E88">
        <f>GT_NG!Q88</f>
        <v>8.6418127866199086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48.592249432896622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487.82089488305519</v>
      </c>
      <c r="P88" s="37">
        <v>68.194775747826426</v>
      </c>
      <c r="Q88" s="37">
        <v>22.029999999999998</v>
      </c>
      <c r="R88" s="39">
        <v>0</v>
      </c>
      <c r="S88" s="39">
        <v>0</v>
      </c>
      <c r="T88" s="38">
        <f>SUMPRODUCT(LTA!J88:AN88,LTA!J$101:AN$101,LTA!J$104:AN$104)</f>
        <v>16.670000000000002</v>
      </c>
      <c r="U88" s="38">
        <f>SUMPRODUCT(LTA!J88:AN88,LTA!J$102:AN$102,LTA!J$104:AN$104)</f>
        <v>110.85000000000001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35.58</v>
      </c>
      <c r="Z88" s="35">
        <f>IEX!O88</f>
        <v>0</v>
      </c>
      <c r="AA88" s="76">
        <f>STOA!I88</f>
        <v>0</v>
      </c>
      <c r="AB88" s="76">
        <f>-STOA!O88</f>
        <v>-346.18</v>
      </c>
      <c r="AC88">
        <f t="shared" si="3"/>
        <v>10.531458631305066</v>
      </c>
      <c r="AD88">
        <f t="shared" si="4"/>
        <v>644.57411421909308</v>
      </c>
      <c r="AE88">
        <f>'IDT-1'!C88</f>
        <v>17.800999999999998</v>
      </c>
      <c r="AF88" s="25"/>
      <c r="AG88">
        <f t="shared" si="5"/>
        <v>662.37511421909312</v>
      </c>
      <c r="AI88" s="35">
        <f>PXIL!I88</f>
        <v>0</v>
      </c>
      <c r="AJ88" s="35">
        <f>PXIL!O88</f>
        <v>0</v>
      </c>
      <c r="AK88" s="35">
        <f>RTM_IEX!I88</f>
        <v>197.12</v>
      </c>
      <c r="AL88" s="35">
        <f>RTM_IEX!O88</f>
        <v>0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5.7858399999999994</v>
      </c>
      <c r="E89">
        <f>GT_NG!Q89</f>
        <v>8.6418127866199086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48.592249432896622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449.06878256421464</v>
      </c>
      <c r="P89" s="37">
        <v>68.194775747826426</v>
      </c>
      <c r="Q89" s="37">
        <v>22.029999999999998</v>
      </c>
      <c r="R89" s="39">
        <v>0</v>
      </c>
      <c r="S89" s="39">
        <v>0</v>
      </c>
      <c r="T89" s="38">
        <f>SUMPRODUCT(LTA!J89:AN89,LTA!J$101:AN$101,LTA!J$104:AN$104)</f>
        <v>18.329999999999998</v>
      </c>
      <c r="U89" s="38">
        <f>SUMPRODUCT(LTA!J89:AN89,LTA!J$102:AN$102,LTA!J$104:AN$104)</f>
        <v>111.01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61.54</v>
      </c>
      <c r="Z89" s="35">
        <f>IEX!O89</f>
        <v>0</v>
      </c>
      <c r="AA89" s="76">
        <f>STOA!I89</f>
        <v>0</v>
      </c>
      <c r="AB89" s="76">
        <f>-STOA!O89</f>
        <v>-346.18</v>
      </c>
      <c r="AC89">
        <f t="shared" si="3"/>
        <v>10.445876155218109</v>
      </c>
      <c r="AD89">
        <f t="shared" si="4"/>
        <v>633.68758437633949</v>
      </c>
      <c r="AE89">
        <f>'IDT-1'!C89</f>
        <v>17.027000000000001</v>
      </c>
      <c r="AF89" s="25"/>
      <c r="AG89">
        <f t="shared" si="5"/>
        <v>650.71458437633953</v>
      </c>
      <c r="AI89" s="35">
        <f>PXIL!I89</f>
        <v>0</v>
      </c>
      <c r="AJ89" s="35">
        <f>PXIL!O89</f>
        <v>0</v>
      </c>
      <c r="AK89" s="35">
        <f>RTM_IEX!I89</f>
        <v>197.12</v>
      </c>
      <c r="AL89" s="35">
        <f>RTM_IEX!O89</f>
        <v>0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5.7858399999999994</v>
      </c>
      <c r="E90">
        <f>GT_NG!Q90</f>
        <v>8.6418127866199086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48.592249432896622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439.24878256421465</v>
      </c>
      <c r="P90" s="37">
        <v>68.194775747826426</v>
      </c>
      <c r="Q90" s="37">
        <v>22.029999999999998</v>
      </c>
      <c r="R90" s="39">
        <v>0</v>
      </c>
      <c r="S90" s="39">
        <v>0</v>
      </c>
      <c r="T90" s="38">
        <f>SUMPRODUCT(LTA!J90:AN90,LTA!J$101:AN$101,LTA!J$104:AN$104)</f>
        <v>19</v>
      </c>
      <c r="U90" s="38">
        <f>SUMPRODUCT(LTA!J90:AN90,LTA!J$102:AN$102,LTA!J$104:AN$104)</f>
        <v>111.01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65.39</v>
      </c>
      <c r="Z90" s="35">
        <f>IEX!O90</f>
        <v>0</v>
      </c>
      <c r="AA90" s="76">
        <f>STOA!I90</f>
        <v>0</v>
      </c>
      <c r="AB90" s="76">
        <f>-STOA!O90</f>
        <v>-346.18</v>
      </c>
      <c r="AC90">
        <f t="shared" si="3"/>
        <v>10.202048155218112</v>
      </c>
      <c r="AD90">
        <f t="shared" si="4"/>
        <v>602.6714123763395</v>
      </c>
      <c r="AE90">
        <f>'IDT-1'!C90</f>
        <v>26.2</v>
      </c>
      <c r="AF90" s="25"/>
      <c r="AG90">
        <f t="shared" si="5"/>
        <v>628.87141237633955</v>
      </c>
      <c r="AI90" s="35">
        <f>PXIL!I90</f>
        <v>0</v>
      </c>
      <c r="AJ90" s="35">
        <f>PXIL!O90</f>
        <v>0</v>
      </c>
      <c r="AK90" s="35">
        <f>RTM_IEX!I90</f>
        <v>171.16</v>
      </c>
      <c r="AL90" s="35">
        <f>RTM_IEX!O90</f>
        <v>0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5.7858399999999994</v>
      </c>
      <c r="E91">
        <f>GT_NG!Q91</f>
        <v>8.6418127866199086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48.592249432896622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406.44015734360278</v>
      </c>
      <c r="P91" s="37">
        <v>68.197039416565374</v>
      </c>
      <c r="Q91" s="37">
        <v>22.03</v>
      </c>
      <c r="R91" s="39">
        <v>0</v>
      </c>
      <c r="S91" s="39">
        <v>0</v>
      </c>
      <c r="T91" s="38">
        <f>SUMPRODUCT(LTA!J91:AN91,LTA!J$101:AN$101,LTA!J$104:AN$104)</f>
        <v>19.670000000000002</v>
      </c>
      <c r="U91" s="38">
        <f>SUMPRODUCT(LTA!J91:AN91,LTA!J$102:AN$102,LTA!J$104:AN$104)</f>
        <v>111.01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42.31</v>
      </c>
      <c r="Z91" s="35">
        <f>IEX!O91</f>
        <v>0</v>
      </c>
      <c r="AA91" s="76">
        <f>STOA!I91</f>
        <v>0</v>
      </c>
      <c r="AB91" s="76">
        <f>-STOA!O91</f>
        <v>-317.33000000000004</v>
      </c>
      <c r="AC91">
        <f t="shared" si="3"/>
        <v>9.6796575026603673</v>
      </c>
      <c r="AD91">
        <f t="shared" si="4"/>
        <v>594.14744147702424</v>
      </c>
      <c r="AE91">
        <f>'IDT-1'!C91</f>
        <v>0</v>
      </c>
      <c r="AF91" s="25"/>
      <c r="AG91">
        <f t="shared" si="5"/>
        <v>594.14744147702424</v>
      </c>
      <c r="AI91" s="35">
        <f>PXIL!I91</f>
        <v>0</v>
      </c>
      <c r="AJ91" s="35">
        <f>PXIL!O91</f>
        <v>0</v>
      </c>
      <c r="AK91" s="35">
        <f>RTM_IEX!I91</f>
        <v>188.48</v>
      </c>
      <c r="AL91" s="35">
        <f>RTM_IEX!O91</f>
        <v>0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5.7858399999999994</v>
      </c>
      <c r="E92">
        <f>GT_NG!Q92</f>
        <v>8.6418127866199086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48.592249432896622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406.44015734360278</v>
      </c>
      <c r="P92" s="37">
        <v>68.197039416565374</v>
      </c>
      <c r="Q92" s="37">
        <v>22.03</v>
      </c>
      <c r="R92" s="39">
        <v>0</v>
      </c>
      <c r="S92" s="39">
        <v>0</v>
      </c>
      <c r="T92" s="38">
        <f>SUMPRODUCT(LTA!J92:AN92,LTA!J$101:AN$101,LTA!J$104:AN$104)</f>
        <v>20.329999999999998</v>
      </c>
      <c r="U92" s="38">
        <f>SUMPRODUCT(LTA!J92:AN92,LTA!J$102:AN$102,LTA!J$104:AN$104)</f>
        <v>111.01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23.08</v>
      </c>
      <c r="Z92" s="35">
        <f>IEX!O92</f>
        <v>0</v>
      </c>
      <c r="AA92" s="76">
        <f>STOA!I92</f>
        <v>0</v>
      </c>
      <c r="AB92" s="76">
        <f>-STOA!O92</f>
        <v>-317.33000000000004</v>
      </c>
      <c r="AC92">
        <f t="shared" si="3"/>
        <v>9.4972935026603675</v>
      </c>
      <c r="AD92">
        <f t="shared" si="4"/>
        <v>570.94980547702437</v>
      </c>
      <c r="AE92">
        <f>'IDT-1'!C92</f>
        <v>0</v>
      </c>
      <c r="AF92" s="25"/>
      <c r="AG92">
        <f t="shared" si="5"/>
        <v>570.94980547702437</v>
      </c>
      <c r="AI92" s="35">
        <f>PXIL!I92</f>
        <v>0</v>
      </c>
      <c r="AJ92" s="35">
        <f>PXIL!O92</f>
        <v>0</v>
      </c>
      <c r="AK92" s="35">
        <f>RTM_IEX!I92</f>
        <v>183.67</v>
      </c>
      <c r="AL92" s="35">
        <f>RTM_IEX!O92</f>
        <v>0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5.7858399999999994</v>
      </c>
      <c r="E93">
        <f>GT_NG!Q93</f>
        <v>8.6418127866199086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48.592249432896622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399.27915601575063</v>
      </c>
      <c r="P93" s="37">
        <v>68.197039416565374</v>
      </c>
      <c r="Q93" s="37">
        <v>11.54</v>
      </c>
      <c r="R93" s="39">
        <v>0</v>
      </c>
      <c r="S93" s="39">
        <v>0</v>
      </c>
      <c r="T93" s="38">
        <f>SUMPRODUCT(LTA!J93:AN93,LTA!J$101:AN$101,LTA!J$104:AN$104)</f>
        <v>20.67</v>
      </c>
      <c r="U93" s="38">
        <f>SUMPRODUCT(LTA!J93:AN93,LTA!J$102:AN$102,LTA!J$104:AN$104)</f>
        <v>111.01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22.12</v>
      </c>
      <c r="Z93" s="35">
        <f>IEX!O93</f>
        <v>0</v>
      </c>
      <c r="AA93" s="76">
        <f>STOA!I93</f>
        <v>0</v>
      </c>
      <c r="AB93" s="76">
        <f>-STOA!O93</f>
        <v>-317.33000000000004</v>
      </c>
      <c r="AC93">
        <f t="shared" si="3"/>
        <v>9.3172616923031217</v>
      </c>
      <c r="AD93">
        <f t="shared" si="4"/>
        <v>548.04883595952936</v>
      </c>
      <c r="AE93">
        <f>'IDT-1'!C93</f>
        <v>0</v>
      </c>
      <c r="AF93" s="25"/>
      <c r="AG93">
        <f t="shared" si="5"/>
        <v>548.04883595952936</v>
      </c>
      <c r="AI93" s="35">
        <f>PXIL!I93</f>
        <v>0</v>
      </c>
      <c r="AJ93" s="35">
        <f>PXIL!O93</f>
        <v>0</v>
      </c>
      <c r="AK93" s="35">
        <f>RTM_IEX!I93</f>
        <v>178.86</v>
      </c>
      <c r="AL93" s="35">
        <f>RTM_IEX!O93</f>
        <v>0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5.7858399999999994</v>
      </c>
      <c r="E94">
        <f>GT_NG!Q94</f>
        <v>8.6418127866199086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48.592249432896622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396.80993137806945</v>
      </c>
      <c r="P94" s="37">
        <v>68.197039416565374</v>
      </c>
      <c r="Q94" s="37">
        <v>11.54</v>
      </c>
      <c r="R94" s="39">
        <v>0</v>
      </c>
      <c r="S94" s="39">
        <v>0</v>
      </c>
      <c r="T94" s="38">
        <f>SUMPRODUCT(LTA!J94:AN94,LTA!J$101:AN$101,LTA!J$104:AN$104)</f>
        <v>21.67</v>
      </c>
      <c r="U94" s="38">
        <f>SUMPRODUCT(LTA!J94:AN94,LTA!J$102:AN$102,LTA!J$104:AN$104)</f>
        <v>111.01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4.8099999999999996</v>
      </c>
      <c r="Z94" s="35">
        <f>IEX!O94</f>
        <v>0</v>
      </c>
      <c r="AA94" s="76">
        <f>STOA!I94</f>
        <v>0</v>
      </c>
      <c r="AB94" s="76">
        <f>-STOA!O94</f>
        <v>-317.33000000000004</v>
      </c>
      <c r="AC94">
        <f t="shared" si="3"/>
        <v>9.1482417401292082</v>
      </c>
      <c r="AD94">
        <f t="shared" si="4"/>
        <v>526.548631274022</v>
      </c>
      <c r="AE94">
        <f>'IDT-1'!C94</f>
        <v>0</v>
      </c>
      <c r="AF94" s="25"/>
      <c r="AG94">
        <f t="shared" si="5"/>
        <v>526.548631274022</v>
      </c>
      <c r="AI94" s="35">
        <f>PXIL!I94</f>
        <v>0</v>
      </c>
      <c r="AJ94" s="35">
        <f>PXIL!O94</f>
        <v>0</v>
      </c>
      <c r="AK94" s="35">
        <f>RTM_IEX!I94</f>
        <v>175.97</v>
      </c>
      <c r="AL94" s="35">
        <f>RTM_IEX!O94</f>
        <v>0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5.7858399999999994</v>
      </c>
      <c r="E95">
        <f>GT_NG!Q95</f>
        <v>8.6418127866199086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48.592249432896622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396.5432465954608</v>
      </c>
      <c r="P95" s="37">
        <v>68.197039416565374</v>
      </c>
      <c r="Q95" s="37">
        <v>11.54</v>
      </c>
      <c r="R95" s="39">
        <v>0</v>
      </c>
      <c r="S95" s="39">
        <v>0</v>
      </c>
      <c r="T95" s="38">
        <f>SUMPRODUCT(LTA!J95:AN95,LTA!J$101:AN$101,LTA!J$104:AN$104)</f>
        <v>21.67</v>
      </c>
      <c r="U95" s="38">
        <f>SUMPRODUCT(LTA!J95:AN95,LTA!J$102:AN$102,LTA!J$104:AN$104)</f>
        <v>111.01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15.39</v>
      </c>
      <c r="Z95" s="35">
        <f>IEX!O95</f>
        <v>0</v>
      </c>
      <c r="AA95" s="76">
        <f>STOA!I95</f>
        <v>0</v>
      </c>
      <c r="AB95" s="76">
        <f>-STOA!O95</f>
        <v>-317.33000000000004</v>
      </c>
      <c r="AC95">
        <f t="shared" si="3"/>
        <v>8.9961675988248597</v>
      </c>
      <c r="AD95">
        <f t="shared" si="4"/>
        <v>507.20402063271774</v>
      </c>
      <c r="AE95">
        <f>'IDT-1'!C95</f>
        <v>0</v>
      </c>
      <c r="AF95" s="25"/>
      <c r="AG95">
        <f t="shared" si="5"/>
        <v>507.20402063271774</v>
      </c>
      <c r="AI95" s="35">
        <f>PXIL!I95</f>
        <v>0</v>
      </c>
      <c r="AJ95" s="35">
        <f>PXIL!O95</f>
        <v>0</v>
      </c>
      <c r="AK95" s="35">
        <f>RTM_IEX!I95</f>
        <v>146.16</v>
      </c>
      <c r="AL95" s="35">
        <f>RTM_IEX!O95</f>
        <v>0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5.7858399999999994</v>
      </c>
      <c r="E96">
        <f>GT_NG!Q96</f>
        <v>8.6418127866199086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48.592249432896622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397.24462392688116</v>
      </c>
      <c r="P96" s="37">
        <v>68.197039416565374</v>
      </c>
      <c r="Q96" s="37">
        <v>15.102539949537425</v>
      </c>
      <c r="R96" s="39">
        <v>0</v>
      </c>
      <c r="S96" s="39">
        <v>0</v>
      </c>
      <c r="T96" s="38">
        <f>SUMPRODUCT(LTA!J96:AN96,LTA!J$101:AN$101,LTA!J$104:AN$104)</f>
        <v>21.67</v>
      </c>
      <c r="U96" s="38">
        <f>SUMPRODUCT(LTA!J96:AN96,LTA!J$102:AN$102,LTA!J$104:AN$104)</f>
        <v>111.01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0</v>
      </c>
      <c r="Z96" s="35">
        <f>IEX!O96</f>
        <v>0</v>
      </c>
      <c r="AA96" s="76">
        <f>STOA!I96</f>
        <v>0</v>
      </c>
      <c r="AB96" s="76">
        <f>-STOA!O96</f>
        <v>-317.33000000000004</v>
      </c>
      <c r="AC96">
        <f t="shared" si="3"/>
        <v>8.8343481536163306</v>
      </c>
      <c r="AD96">
        <f t="shared" si="4"/>
        <v>486.6197573588841</v>
      </c>
      <c r="AE96">
        <f>'IDT-1'!C96</f>
        <v>0</v>
      </c>
      <c r="AF96" s="25"/>
      <c r="AG96">
        <f t="shared" si="5"/>
        <v>486.6197573588841</v>
      </c>
      <c r="AI96" s="35">
        <f>PXIL!I96</f>
        <v>0</v>
      </c>
      <c r="AJ96" s="35">
        <f>PXIL!O96</f>
        <v>0</v>
      </c>
      <c r="AK96" s="35">
        <f>RTM_IEX!I96</f>
        <v>136.54</v>
      </c>
      <c r="AL96" s="35">
        <f>RTM_IEX!O96</f>
        <v>0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5.7858399999999994</v>
      </c>
      <c r="E97">
        <f>GT_NG!Q97</f>
        <v>8.6418127866199086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48.592249432896622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397.24462392688116</v>
      </c>
      <c r="P97" s="37">
        <v>68.197039416565374</v>
      </c>
      <c r="Q97" s="37">
        <v>15.102539949537425</v>
      </c>
      <c r="R97" s="39">
        <v>0</v>
      </c>
      <c r="S97" s="39">
        <v>0</v>
      </c>
      <c r="T97" s="38">
        <f>SUMPRODUCT(LTA!J97:AN97,LTA!J$101:AN$101,LTA!J$104:AN$104)</f>
        <v>21.67</v>
      </c>
      <c r="U97" s="38">
        <f>SUMPRODUCT(LTA!J97:AN97,LTA!J$102:AN$102,LTA!J$104:AN$104)</f>
        <v>111.01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0</v>
      </c>
      <c r="Z97" s="35">
        <f>IEX!O97</f>
        <v>0</v>
      </c>
      <c r="AA97" s="76">
        <f>STOA!I97</f>
        <v>0</v>
      </c>
      <c r="AB97" s="76">
        <f>-STOA!O97</f>
        <v>-317.33000000000004</v>
      </c>
      <c r="AC97">
        <f t="shared" si="3"/>
        <v>8.6768661536163307</v>
      </c>
      <c r="AD97">
        <f t="shared" si="4"/>
        <v>466.58723935888412</v>
      </c>
      <c r="AE97">
        <f>'IDT-1'!C97</f>
        <v>0</v>
      </c>
      <c r="AF97" s="25"/>
      <c r="AG97">
        <f t="shared" si="5"/>
        <v>466.58723935888412</v>
      </c>
      <c r="AI97" s="35">
        <f>PXIL!I97</f>
        <v>0</v>
      </c>
      <c r="AJ97" s="35">
        <f>PXIL!O97</f>
        <v>0</v>
      </c>
      <c r="AK97" s="35">
        <f>RTM_IEX!I97</f>
        <v>116.35</v>
      </c>
      <c r="AL97" s="35">
        <f>RTM_IEX!O97</f>
        <v>0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5.7858399999999994</v>
      </c>
      <c r="E98">
        <f>GT_NG!Q98</f>
        <v>8.6418127866199086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48.592249432896622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397.28462392688118</v>
      </c>
      <c r="P98" s="37">
        <v>68.2</v>
      </c>
      <c r="Q98" s="37">
        <v>15.102539949537425</v>
      </c>
      <c r="R98" s="39">
        <v>0</v>
      </c>
      <c r="S98" s="39">
        <v>0</v>
      </c>
      <c r="T98" s="38">
        <f>SUMPRODUCT(LTA!J98:AN98,LTA!J$101:AN$101,LTA!J$104:AN$104)</f>
        <v>21.67</v>
      </c>
      <c r="U98" s="38">
        <f>SUMPRODUCT(LTA!J98:AN98,LTA!J$102:AN$102,LTA!J$104:AN$104)</f>
        <v>111.01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0</v>
      </c>
      <c r="Z98" s="35">
        <f>IEX!O98</f>
        <v>0</v>
      </c>
      <c r="AA98" s="76">
        <f>STOA!I98</f>
        <v>0</v>
      </c>
      <c r="AB98" s="76">
        <f>-STOA!O98</f>
        <v>-317.33000000000004</v>
      </c>
      <c r="AC98">
        <f t="shared" si="3"/>
        <v>8.4972552461671214</v>
      </c>
      <c r="AD98">
        <f t="shared" si="4"/>
        <v>443.73981084976799</v>
      </c>
      <c r="AE98">
        <f>'IDT-1'!C98</f>
        <v>0</v>
      </c>
      <c r="AF98" s="25"/>
      <c r="AG98">
        <f t="shared" si="5"/>
        <v>443.73981084976799</v>
      </c>
      <c r="AI98" s="35">
        <f>PXIL!I98</f>
        <v>0</v>
      </c>
      <c r="AJ98" s="35">
        <f>PXIL!O98</f>
        <v>0</v>
      </c>
      <c r="AK98" s="35">
        <f>RTM_IEX!I98</f>
        <v>93.28</v>
      </c>
      <c r="AL98" s="35">
        <f>RTM_IEX!O98</f>
        <v>0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0.13826524500000015</v>
      </c>
      <c r="E99">
        <f t="shared" si="6"/>
        <v>0.21895208039674804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1.1631208568550506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11.779133516211697</v>
      </c>
      <c r="P99" s="37">
        <f t="shared" si="6"/>
        <v>1.6193676798244157</v>
      </c>
      <c r="Q99" s="37">
        <f t="shared" si="6"/>
        <v>0.49826531236404703</v>
      </c>
      <c r="R99" s="39">
        <f t="shared" si="6"/>
        <v>0.22071320603448394</v>
      </c>
      <c r="S99" s="39">
        <f t="shared" si="6"/>
        <v>0</v>
      </c>
      <c r="T99" s="38">
        <f t="shared" si="6"/>
        <v>1.9700325000000003</v>
      </c>
      <c r="U99" s="38">
        <f t="shared" si="6"/>
        <v>2.6128475000000049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0.10227</v>
      </c>
      <c r="Z99" s="35">
        <f t="shared" si="6"/>
        <v>-4.5592749999999995</v>
      </c>
      <c r="AA99" s="76">
        <f t="shared" si="6"/>
        <v>0</v>
      </c>
      <c r="AB99" s="76">
        <f t="shared" si="6"/>
        <v>-2.4328300000000005</v>
      </c>
      <c r="AC99">
        <f t="shared" si="6"/>
        <v>0.2322547894645432</v>
      </c>
      <c r="AD99">
        <f t="shared" si="6"/>
        <v>15.504823107221901</v>
      </c>
      <c r="AE99">
        <f t="shared" si="6"/>
        <v>9.2401249999999963E-2</v>
      </c>
      <c r="AG99">
        <f t="shared" si="6"/>
        <v>15.597224357221901</v>
      </c>
      <c r="AI99">
        <f t="shared" si="6"/>
        <v>0</v>
      </c>
      <c r="AJ99">
        <f t="shared" si="6"/>
        <v>0</v>
      </c>
      <c r="AK99">
        <f t="shared" si="6"/>
        <v>2.3992799999999996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6.9350000000000002E-3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45687</v>
      </c>
      <c r="B1" s="221"/>
      <c r="C1" s="221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518</v>
      </c>
      <c r="AT1" s="231" t="s">
        <v>519</v>
      </c>
      <c r="AU1" s="231" t="s">
        <v>524</v>
      </c>
      <c r="AV1" s="231" t="s">
        <v>525</v>
      </c>
    </row>
    <row r="2" spans="1:48">
      <c r="A2" s="26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TWEPL!R3</f>
        <v>7.5225</v>
      </c>
      <c r="E3">
        <f>GT_NG!T3</f>
        <v>11.278985702724574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58.712717929725464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513.83883437978739</v>
      </c>
      <c r="P3" s="37">
        <v>44.23</v>
      </c>
      <c r="Q3" s="37">
        <v>15.03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251.20999999999998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0</v>
      </c>
      <c r="Z3" s="35">
        <f>IEX!P3</f>
        <v>-157</v>
      </c>
      <c r="AA3" s="76">
        <f>STOA!J3</f>
        <v>1.29</v>
      </c>
      <c r="AB3" s="76">
        <f>-STOA!P3</f>
        <v>0</v>
      </c>
      <c r="AC3">
        <f>SUMIF(B3:AB3,"&gt;0")*$AC$2-SUMIF(B3:AB3,"&lt;0")*($AC$2/(1-$AC$2))+SUMIF(AI3:AR3,"&gt;0")*$AC$2-SUMIF(AI3:AR3,"&lt;0")*($AC$2/(1-$AC$2))</f>
        <v>8.4986255787772507</v>
      </c>
      <c r="AD3">
        <f>SUM(B3:AB3,AI3:AV3)-AC3</f>
        <v>709.61441243346019</v>
      </c>
      <c r="AE3">
        <f>'IDT-1'!F3</f>
        <v>0</v>
      </c>
      <c r="AF3" s="25"/>
      <c r="AG3">
        <f>SUM(AD3:AF3)</f>
        <v>709.61441243346019</v>
      </c>
      <c r="AI3" s="35">
        <f>PXIL!J3</f>
        <v>0</v>
      </c>
      <c r="AJ3" s="35">
        <f>PXIL!P3</f>
        <v>0</v>
      </c>
      <c r="AK3" s="35">
        <f>RTM_IEX!J3</f>
        <v>0</v>
      </c>
      <c r="AL3" s="35">
        <f>RTM_IEX!P3</f>
        <v>-28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7.5225</v>
      </c>
      <c r="E4">
        <f>GT_NG!T4</f>
        <v>11.278985702724574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58.712717929725464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513.83883437978739</v>
      </c>
      <c r="P4" s="37">
        <v>44.23</v>
      </c>
      <c r="Q4" s="37">
        <v>15.03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279.17999999999995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0</v>
      </c>
      <c r="Z4" s="35">
        <f>IEX!P4</f>
        <v>-240.2</v>
      </c>
      <c r="AA4" s="76">
        <f>STOA!J4</f>
        <v>1.29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9.1882543479770078</v>
      </c>
      <c r="AD4">
        <f t="shared" ref="AD4:AD67" si="1">SUM(B4:AB4,AI4:AV4)-AC4</f>
        <v>686.50478366426034</v>
      </c>
      <c r="AE4">
        <f>'IDT-1'!F4</f>
        <v>0</v>
      </c>
      <c r="AF4" s="25"/>
      <c r="AG4">
        <f t="shared" ref="AG4:AG67" si="2">SUM(AD4:AF4)</f>
        <v>686.50478366426034</v>
      </c>
      <c r="AI4" s="35">
        <f>PXIL!J4</f>
        <v>0</v>
      </c>
      <c r="AJ4" s="35">
        <f>PXIL!P4</f>
        <v>0</v>
      </c>
      <c r="AK4" s="35">
        <f>RTM_IEX!J4</f>
        <v>4.8099999999999996</v>
      </c>
      <c r="AL4" s="35">
        <f>RTM_IEX!P4</f>
        <v>0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7.5225</v>
      </c>
      <c r="E5">
        <f>GT_NG!T5</f>
        <v>11.278985702724574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58.712717929725464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513.83883437978739</v>
      </c>
      <c r="P5" s="37">
        <v>44.23</v>
      </c>
      <c r="Q5" s="37">
        <v>15.03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252.04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0</v>
      </c>
      <c r="Z5" s="35">
        <f>IEX!P5</f>
        <v>-196</v>
      </c>
      <c r="AA5" s="76">
        <f>STOA!J5</f>
        <v>1.29</v>
      </c>
      <c r="AB5" s="76">
        <f>-STOA!P5</f>
        <v>0</v>
      </c>
      <c r="AC5">
        <f t="shared" si="0"/>
        <v>8.7488004455379826</v>
      </c>
      <c r="AD5">
        <f t="shared" si="1"/>
        <v>679.19423756669937</v>
      </c>
      <c r="AE5">
        <f>'IDT-1'!F5</f>
        <v>0</v>
      </c>
      <c r="AF5" s="25"/>
      <c r="AG5">
        <f t="shared" si="2"/>
        <v>679.19423756669937</v>
      </c>
      <c r="AI5" s="35">
        <f>PXIL!J5</f>
        <v>0</v>
      </c>
      <c r="AJ5" s="35">
        <f>PXIL!P5</f>
        <v>0</v>
      </c>
      <c r="AK5" s="35">
        <f>RTM_IEX!J5</f>
        <v>0</v>
      </c>
      <c r="AL5" s="35">
        <f>RTM_IEX!P5</f>
        <v>-20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7.5225</v>
      </c>
      <c r="E6">
        <f>GT_NG!T6</f>
        <v>11.278985702724574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58.712717929725464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513.83883437978739</v>
      </c>
      <c r="P6" s="37">
        <v>44.23</v>
      </c>
      <c r="Q6" s="37">
        <v>15.03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252.37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-210</v>
      </c>
      <c r="AA6" s="76">
        <f>STOA!J6</f>
        <v>1.29</v>
      </c>
      <c r="AB6" s="76">
        <f>-STOA!P6</f>
        <v>0</v>
      </c>
      <c r="AC6">
        <f t="shared" si="0"/>
        <v>8.8535715832118385</v>
      </c>
      <c r="AD6">
        <f t="shared" si="1"/>
        <v>666.41946642902553</v>
      </c>
      <c r="AE6">
        <f>'IDT-1'!F6</f>
        <v>0</v>
      </c>
      <c r="AF6" s="25"/>
      <c r="AG6">
        <f t="shared" si="2"/>
        <v>666.41946642902553</v>
      </c>
      <c r="AI6" s="35">
        <f>PXIL!J6</f>
        <v>0</v>
      </c>
      <c r="AJ6" s="35">
        <f>PXIL!P6</f>
        <v>0</v>
      </c>
      <c r="AK6" s="35">
        <f>RTM_IEX!J6</f>
        <v>0</v>
      </c>
      <c r="AL6" s="35">
        <f>RTM_IEX!P6</f>
        <v>-19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7.5225</v>
      </c>
      <c r="E7">
        <f>GT_NG!T7</f>
        <v>11.278985702724574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58.712717929725464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513.83883437978739</v>
      </c>
      <c r="P7" s="37">
        <v>44.23</v>
      </c>
      <c r="Q7" s="37">
        <v>15.03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246.54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-225</v>
      </c>
      <c r="AA7" s="76">
        <f>STOA!J7</f>
        <v>1.29</v>
      </c>
      <c r="AB7" s="76">
        <f>-STOA!P7</f>
        <v>0</v>
      </c>
      <c r="AC7">
        <f t="shared" si="0"/>
        <v>9.0282144951247609</v>
      </c>
      <c r="AD7">
        <f t="shared" si="1"/>
        <v>632.41482351711261</v>
      </c>
      <c r="AE7">
        <f>'IDT-1'!F7</f>
        <v>0</v>
      </c>
      <c r="AF7" s="25"/>
      <c r="AG7">
        <f t="shared" si="2"/>
        <v>632.41482351711261</v>
      </c>
      <c r="AI7" s="35">
        <f>PXIL!J7</f>
        <v>0</v>
      </c>
      <c r="AJ7" s="35">
        <f>PXIL!P7</f>
        <v>0</v>
      </c>
      <c r="AK7" s="35">
        <f>RTM_IEX!J7</f>
        <v>0</v>
      </c>
      <c r="AL7" s="35">
        <f>RTM_IEX!P7</f>
        <v>-32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7.5225</v>
      </c>
      <c r="E8">
        <f>GT_NG!T8</f>
        <v>11.278985702724574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58.712717929725464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513.83883437978739</v>
      </c>
      <c r="P8" s="37">
        <v>44.23</v>
      </c>
      <c r="Q8" s="37">
        <v>15.03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246.54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-242</v>
      </c>
      <c r="AA8" s="76">
        <f>STOA!J8</f>
        <v>1.29</v>
      </c>
      <c r="AB8" s="76">
        <f>-STOA!P8</f>
        <v>0</v>
      </c>
      <c r="AC8">
        <f t="shared" si="0"/>
        <v>9.1618569059290333</v>
      </c>
      <c r="AD8">
        <f t="shared" si="1"/>
        <v>615.28118110630828</v>
      </c>
      <c r="AE8">
        <f>'IDT-1'!F8</f>
        <v>0</v>
      </c>
      <c r="AF8" s="25"/>
      <c r="AG8">
        <f t="shared" si="2"/>
        <v>615.28118110630828</v>
      </c>
      <c r="AI8" s="35">
        <f>PXIL!J8</f>
        <v>0</v>
      </c>
      <c r="AJ8" s="35">
        <f>PXIL!P8</f>
        <v>0</v>
      </c>
      <c r="AK8" s="35">
        <f>RTM_IEX!J8</f>
        <v>0</v>
      </c>
      <c r="AL8" s="35">
        <f>RTM_IEX!P8</f>
        <v>-32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7.5225</v>
      </c>
      <c r="E9">
        <f>GT_NG!T9</f>
        <v>11.278985702724574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58.712717929725464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513.83883437978739</v>
      </c>
      <c r="P9" s="37">
        <v>44.23</v>
      </c>
      <c r="Q9" s="37">
        <v>15.03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245.76999999999998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-252</v>
      </c>
      <c r="AA9" s="76">
        <f>STOA!J9</f>
        <v>1.29</v>
      </c>
      <c r="AB9" s="76">
        <f>-STOA!P9</f>
        <v>0</v>
      </c>
      <c r="AC9">
        <f t="shared" si="0"/>
        <v>9.1008216779508029</v>
      </c>
      <c r="AD9">
        <f t="shared" si="1"/>
        <v>621.57221633428662</v>
      </c>
      <c r="AE9">
        <f>'IDT-1'!F9</f>
        <v>0</v>
      </c>
      <c r="AF9" s="25"/>
      <c r="AG9">
        <f t="shared" si="2"/>
        <v>621.57221633428662</v>
      </c>
      <c r="AI9" s="35">
        <f>PXIL!J9</f>
        <v>0</v>
      </c>
      <c r="AJ9" s="35">
        <f>PXIL!P9</f>
        <v>0</v>
      </c>
      <c r="AK9" s="35">
        <f>RTM_IEX!J9</f>
        <v>0</v>
      </c>
      <c r="AL9" s="35">
        <f>RTM_IEX!P9</f>
        <v>-15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7.5225</v>
      </c>
      <c r="E10">
        <f>GT_NG!T10</f>
        <v>11.278985702724574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58.712717929725464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513.83883437978739</v>
      </c>
      <c r="P10" s="37">
        <v>44.23</v>
      </c>
      <c r="Q10" s="37">
        <v>15.03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245.93999999999997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-260</v>
      </c>
      <c r="AA10" s="76">
        <f>STOA!J10</f>
        <v>1.29</v>
      </c>
      <c r="AB10" s="76">
        <f>-STOA!P10</f>
        <v>0</v>
      </c>
      <c r="AC10">
        <f t="shared" si="0"/>
        <v>9.1650382242116368</v>
      </c>
      <c r="AD10">
        <f t="shared" si="1"/>
        <v>613.67799978802566</v>
      </c>
      <c r="AE10">
        <f>'IDT-1'!F10</f>
        <v>0</v>
      </c>
      <c r="AF10" s="25"/>
      <c r="AG10">
        <f t="shared" si="2"/>
        <v>613.67799978802566</v>
      </c>
      <c r="AI10" s="35">
        <f>PXIL!J10</f>
        <v>0</v>
      </c>
      <c r="AJ10" s="35">
        <f>PXIL!P10</f>
        <v>0</v>
      </c>
      <c r="AK10" s="35">
        <f>RTM_IEX!J10</f>
        <v>0</v>
      </c>
      <c r="AL10" s="35">
        <f>RTM_IEX!P10</f>
        <v>-15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7.5225</v>
      </c>
      <c r="E11">
        <f>GT_NG!T11</f>
        <v>11.278985702724574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58.712717929725464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512.13966582258467</v>
      </c>
      <c r="P11" s="37">
        <v>44.23</v>
      </c>
      <c r="Q11" s="37">
        <v>15.03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245.54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-267</v>
      </c>
      <c r="AA11" s="76">
        <f>STOA!J11</f>
        <v>1.29</v>
      </c>
      <c r="AB11" s="76">
        <f>-STOA!P11</f>
        <v>0</v>
      </c>
      <c r="AC11">
        <f t="shared" si="0"/>
        <v>9.2036939374436866</v>
      </c>
      <c r="AD11">
        <f t="shared" si="1"/>
        <v>604.54017551759102</v>
      </c>
      <c r="AE11">
        <f>'IDT-1'!F11</f>
        <v>0</v>
      </c>
      <c r="AF11" s="25"/>
      <c r="AG11">
        <f t="shared" si="2"/>
        <v>604.54017551759102</v>
      </c>
      <c r="AI11" s="35">
        <f>PXIL!J11</f>
        <v>0</v>
      </c>
      <c r="AJ11" s="35">
        <f>PXIL!P11</f>
        <v>0</v>
      </c>
      <c r="AK11" s="35">
        <f>RTM_IEX!J11</f>
        <v>0</v>
      </c>
      <c r="AL11" s="35">
        <f>RTM_IEX!P11</f>
        <v>-15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7.5225</v>
      </c>
      <c r="E12">
        <f>GT_NG!T12</f>
        <v>11.278985702724574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58.712717929725464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512.13966582258467</v>
      </c>
      <c r="P12" s="37">
        <v>44.23</v>
      </c>
      <c r="Q12" s="37">
        <v>15.03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245.54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-272</v>
      </c>
      <c r="AA12" s="76">
        <f>STOA!J12</f>
        <v>1.29</v>
      </c>
      <c r="AB12" s="76">
        <f>-STOA!P12</f>
        <v>0</v>
      </c>
      <c r="AC12">
        <f t="shared" si="0"/>
        <v>9.2351392105741041</v>
      </c>
      <c r="AD12">
        <f t="shared" si="1"/>
        <v>600.50873024446059</v>
      </c>
      <c r="AE12">
        <f>'IDT-1'!F12</f>
        <v>0</v>
      </c>
      <c r="AF12" s="25"/>
      <c r="AG12">
        <f t="shared" si="2"/>
        <v>600.50873024446059</v>
      </c>
      <c r="AI12" s="35">
        <f>PXIL!J12</f>
        <v>0</v>
      </c>
      <c r="AJ12" s="35">
        <f>PXIL!P12</f>
        <v>0</v>
      </c>
      <c r="AK12" s="35">
        <f>RTM_IEX!J12</f>
        <v>0</v>
      </c>
      <c r="AL12" s="35">
        <f>RTM_IEX!P12</f>
        <v>-14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7.5225</v>
      </c>
      <c r="E13">
        <f>GT_NG!T13</f>
        <v>11.278985702724574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58.712717929725464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512.13966582258467</v>
      </c>
      <c r="P13" s="37">
        <v>44.23</v>
      </c>
      <c r="Q13" s="37">
        <v>15.03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245.54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-277</v>
      </c>
      <c r="AA13" s="76">
        <f>STOA!J13</f>
        <v>1.29</v>
      </c>
      <c r="AB13" s="76">
        <f>-STOA!P13</f>
        <v>0</v>
      </c>
      <c r="AC13">
        <f t="shared" si="0"/>
        <v>9.2036939374436866</v>
      </c>
      <c r="AD13">
        <f t="shared" si="1"/>
        <v>604.54017551759102</v>
      </c>
      <c r="AE13">
        <f>'IDT-1'!F13</f>
        <v>0</v>
      </c>
      <c r="AF13" s="25"/>
      <c r="AG13">
        <f t="shared" si="2"/>
        <v>604.54017551759102</v>
      </c>
      <c r="AI13" s="35">
        <f>PXIL!J13</f>
        <v>0</v>
      </c>
      <c r="AJ13" s="35">
        <f>PXIL!P13</f>
        <v>0</v>
      </c>
      <c r="AK13" s="35">
        <f>RTM_IEX!J13</f>
        <v>0</v>
      </c>
      <c r="AL13" s="35">
        <f>RTM_IEX!P13</f>
        <v>-5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7.5225</v>
      </c>
      <c r="E14">
        <f>GT_NG!T14</f>
        <v>11.278985702724574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58.712717929725464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512.13966582258467</v>
      </c>
      <c r="P14" s="37">
        <v>44.23</v>
      </c>
      <c r="Q14" s="37">
        <v>15.03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245.54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-284</v>
      </c>
      <c r="AA14" s="76">
        <f>STOA!J14</f>
        <v>1.29</v>
      </c>
      <c r="AB14" s="76">
        <f>-STOA!P14</f>
        <v>0</v>
      </c>
      <c r="AC14">
        <f t="shared" si="0"/>
        <v>9.2980297568349375</v>
      </c>
      <c r="AD14">
        <f t="shared" si="1"/>
        <v>592.44583969819973</v>
      </c>
      <c r="AE14">
        <f>'IDT-1'!F14</f>
        <v>0</v>
      </c>
      <c r="AF14" s="25"/>
      <c r="AG14">
        <f t="shared" si="2"/>
        <v>592.44583969819973</v>
      </c>
      <c r="AI14" s="35">
        <f>PXIL!J14</f>
        <v>0</v>
      </c>
      <c r="AJ14" s="35">
        <f>PXIL!P14</f>
        <v>0</v>
      </c>
      <c r="AK14" s="35">
        <f>RTM_IEX!J14</f>
        <v>0</v>
      </c>
      <c r="AL14" s="35">
        <f>RTM_IEX!P14</f>
        <v>-10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7.5225</v>
      </c>
      <c r="E15">
        <f>GT_NG!T15</f>
        <v>11.278985702724574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58.712717929725464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512.13966582258467</v>
      </c>
      <c r="P15" s="37">
        <v>44.23</v>
      </c>
      <c r="Q15" s="37">
        <v>18.243068124474345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245.5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-292</v>
      </c>
      <c r="AA15" s="76">
        <f>STOA!J15</f>
        <v>1.29</v>
      </c>
      <c r="AB15" s="76">
        <f>-STOA!P15</f>
        <v>0</v>
      </c>
      <c r="AC15">
        <f t="shared" si="0"/>
        <v>9.4171155075970905</v>
      </c>
      <c r="AD15">
        <f t="shared" si="1"/>
        <v>583.49982207191192</v>
      </c>
      <c r="AE15">
        <f>'IDT-1'!F15</f>
        <v>0</v>
      </c>
      <c r="AF15" s="25"/>
      <c r="AG15">
        <f t="shared" si="2"/>
        <v>583.49982207191192</v>
      </c>
      <c r="AI15" s="35">
        <f>PXIL!J15</f>
        <v>0</v>
      </c>
      <c r="AJ15" s="35">
        <f>PXIL!P15</f>
        <v>0</v>
      </c>
      <c r="AK15" s="35">
        <f>RTM_IEX!J15</f>
        <v>0</v>
      </c>
      <c r="AL15" s="35">
        <f>RTM_IEX!P15</f>
        <v>-14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7.5225</v>
      </c>
      <c r="E16">
        <f>GT_NG!T16</f>
        <v>11.278985702724574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58.712717929725464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512.13966582258467</v>
      </c>
      <c r="P16" s="37">
        <v>44.23</v>
      </c>
      <c r="Q16" s="37">
        <v>18.243068124474345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245.5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-291</v>
      </c>
      <c r="AA16" s="76">
        <f>STOA!J16</f>
        <v>1.29</v>
      </c>
      <c r="AB16" s="76">
        <f>-STOA!P16</f>
        <v>0</v>
      </c>
      <c r="AC16">
        <f t="shared" si="0"/>
        <v>9.4171155075970905</v>
      </c>
      <c r="AD16">
        <f t="shared" si="1"/>
        <v>583.49982207191192</v>
      </c>
      <c r="AE16">
        <f>'IDT-1'!F16</f>
        <v>0</v>
      </c>
      <c r="AF16" s="25"/>
      <c r="AG16">
        <f t="shared" si="2"/>
        <v>583.49982207191192</v>
      </c>
      <c r="AI16" s="35">
        <f>PXIL!J16</f>
        <v>0</v>
      </c>
      <c r="AJ16" s="35">
        <f>PXIL!P16</f>
        <v>0</v>
      </c>
      <c r="AK16" s="35">
        <f>RTM_IEX!J16</f>
        <v>0</v>
      </c>
      <c r="AL16" s="35">
        <f>RTM_IEX!P16</f>
        <v>-15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7.0711500000000003</v>
      </c>
      <c r="E17">
        <f>GT_NG!T17</f>
        <v>11.278985702724574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58.712717929725464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512.13966582258467</v>
      </c>
      <c r="P17" s="37">
        <v>44.23</v>
      </c>
      <c r="Q17" s="37">
        <v>18.243068124474345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244.73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-293</v>
      </c>
      <c r="AA17" s="76">
        <f>STOA!J17</f>
        <v>1.29</v>
      </c>
      <c r="AB17" s="76">
        <f>-STOA!P17</f>
        <v>0</v>
      </c>
      <c r="AC17">
        <f t="shared" si="0"/>
        <v>9.4075889775970918</v>
      </c>
      <c r="AD17">
        <f t="shared" si="1"/>
        <v>582.28799860191191</v>
      </c>
      <c r="AE17">
        <f>'IDT-1'!F17</f>
        <v>0</v>
      </c>
      <c r="AF17" s="25"/>
      <c r="AG17">
        <f t="shared" si="2"/>
        <v>582.28799860191191</v>
      </c>
      <c r="AI17" s="35">
        <f>PXIL!J17</f>
        <v>0</v>
      </c>
      <c r="AJ17" s="35">
        <f>PXIL!P17</f>
        <v>0</v>
      </c>
      <c r="AK17" s="35">
        <f>RTM_IEX!J17</f>
        <v>0</v>
      </c>
      <c r="AL17" s="35">
        <f>RTM_IEX!P17</f>
        <v>-13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7.0711500000000003</v>
      </c>
      <c r="E18">
        <f>GT_NG!T18</f>
        <v>11.278985702724574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58.712717929725464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512.13966582258467</v>
      </c>
      <c r="P18" s="37">
        <v>44.23</v>
      </c>
      <c r="Q18" s="37">
        <v>18.243068124474345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244.73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-296</v>
      </c>
      <c r="AA18" s="76">
        <f>STOA!J18</f>
        <v>1.29</v>
      </c>
      <c r="AB18" s="76">
        <f>-STOA!P18</f>
        <v>0</v>
      </c>
      <c r="AC18">
        <f t="shared" si="0"/>
        <v>9.3997276593144861</v>
      </c>
      <c r="AD18">
        <f t="shared" si="1"/>
        <v>583.29585992019452</v>
      </c>
      <c r="AE18">
        <f>'IDT-1'!F18</f>
        <v>0</v>
      </c>
      <c r="AF18" s="25"/>
      <c r="AG18">
        <f t="shared" si="2"/>
        <v>583.29585992019452</v>
      </c>
      <c r="AI18" s="35">
        <f>PXIL!J18</f>
        <v>0</v>
      </c>
      <c r="AJ18" s="35">
        <f>PXIL!P18</f>
        <v>0</v>
      </c>
      <c r="AK18" s="35">
        <f>RTM_IEX!J18</f>
        <v>0</v>
      </c>
      <c r="AL18" s="35">
        <f>RTM_IEX!P18</f>
        <v>-9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7.0711500000000003</v>
      </c>
      <c r="E19">
        <f>GT_NG!T19</f>
        <v>11.278985702724574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58.712717929725464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511.98933382258463</v>
      </c>
      <c r="P19" s="37">
        <v>44.23</v>
      </c>
      <c r="Q19" s="37">
        <v>18.243068124474345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245.42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-292</v>
      </c>
      <c r="AA19" s="76">
        <f>STOA!J19</f>
        <v>1.29</v>
      </c>
      <c r="AB19" s="76">
        <f>-STOA!P19</f>
        <v>0</v>
      </c>
      <c r="AC19">
        <f t="shared" si="0"/>
        <v>9.4353823428449033</v>
      </c>
      <c r="AD19">
        <f t="shared" si="1"/>
        <v>579.79987323666398</v>
      </c>
      <c r="AE19">
        <f>'IDT-1'!F19</f>
        <v>0</v>
      </c>
      <c r="AF19" s="25"/>
      <c r="AG19">
        <f t="shared" si="2"/>
        <v>579.79987323666398</v>
      </c>
      <c r="AI19" s="35">
        <f>PXIL!J19</f>
        <v>0</v>
      </c>
      <c r="AJ19" s="35">
        <f>PXIL!P19</f>
        <v>0</v>
      </c>
      <c r="AK19" s="35">
        <f>RTM_IEX!J19</f>
        <v>0</v>
      </c>
      <c r="AL19" s="35">
        <f>RTM_IEX!P19</f>
        <v>-17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7.0711500000000003</v>
      </c>
      <c r="E20">
        <f>GT_NG!T20</f>
        <v>11.278985702724574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58.712717929725464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511.98933382258463</v>
      </c>
      <c r="P20" s="37">
        <v>44.23</v>
      </c>
      <c r="Q20" s="37">
        <v>18.243068124474345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272.89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-278</v>
      </c>
      <c r="AA20" s="76">
        <f>STOA!J20</f>
        <v>1.29</v>
      </c>
      <c r="AB20" s="76">
        <f>-STOA!P20</f>
        <v>0</v>
      </c>
      <c r="AC20">
        <f t="shared" si="0"/>
        <v>9.7597067988013624</v>
      </c>
      <c r="AD20">
        <f t="shared" si="1"/>
        <v>592.94554878070755</v>
      </c>
      <c r="AE20">
        <f>'IDT-1'!F20</f>
        <v>0</v>
      </c>
      <c r="AF20" s="25"/>
      <c r="AG20">
        <f t="shared" si="2"/>
        <v>592.94554878070755</v>
      </c>
      <c r="AI20" s="35">
        <f>PXIL!J20</f>
        <v>0</v>
      </c>
      <c r="AJ20" s="35">
        <f>PXIL!P20</f>
        <v>0</v>
      </c>
      <c r="AK20" s="35">
        <f>RTM_IEX!J20</f>
        <v>0</v>
      </c>
      <c r="AL20" s="35">
        <f>RTM_IEX!P20</f>
        <v>-45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7.0711500000000003</v>
      </c>
      <c r="E21">
        <f>GT_NG!T21</f>
        <v>11.278985702724574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58.712717929725464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538.85570522200283</v>
      </c>
      <c r="P21" s="37">
        <v>74.952536094792379</v>
      </c>
      <c r="Q21" s="37">
        <v>18.243068124474345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311.34999999999997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-390</v>
      </c>
      <c r="AA21" s="76">
        <f>STOA!J21</f>
        <v>1.29</v>
      </c>
      <c r="AB21" s="76">
        <f>-STOA!P21</f>
        <v>0</v>
      </c>
      <c r="AC21">
        <f t="shared" si="0"/>
        <v>11.090625830168923</v>
      </c>
      <c r="AD21">
        <f t="shared" si="1"/>
        <v>613.66353724355042</v>
      </c>
      <c r="AE21">
        <f>'IDT-1'!F21</f>
        <v>0</v>
      </c>
      <c r="AF21" s="25"/>
      <c r="AG21">
        <f t="shared" si="2"/>
        <v>613.66353724355042</v>
      </c>
      <c r="AI21" s="35">
        <f>PXIL!J21</f>
        <v>0</v>
      </c>
      <c r="AJ21" s="35">
        <f>PXIL!P21</f>
        <v>0</v>
      </c>
      <c r="AK21" s="35">
        <f>RTM_IEX!J21</f>
        <v>0</v>
      </c>
      <c r="AL21" s="35">
        <f>RTM_IEX!P21</f>
        <v>-7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7.0711500000000003</v>
      </c>
      <c r="E22">
        <f>GT_NG!T22</f>
        <v>11.278985702724574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58.712717929725464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543.42740363470125</v>
      </c>
      <c r="P22" s="37">
        <v>74.952536094792379</v>
      </c>
      <c r="Q22" s="37">
        <v>18.243068124474345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352.46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-370</v>
      </c>
      <c r="AA22" s="76">
        <f>STOA!J22</f>
        <v>1.29</v>
      </c>
      <c r="AB22" s="76">
        <f>-STOA!P22</f>
        <v>0</v>
      </c>
      <c r="AC22">
        <f t="shared" si="0"/>
        <v>11.596308125157456</v>
      </c>
      <c r="AD22">
        <f t="shared" si="1"/>
        <v>639.83955336126053</v>
      </c>
      <c r="AE22">
        <f>'IDT-1'!F22</f>
        <v>0</v>
      </c>
      <c r="AF22" s="25"/>
      <c r="AG22">
        <f t="shared" si="2"/>
        <v>639.83955336126053</v>
      </c>
      <c r="AI22" s="35">
        <f>PXIL!J22</f>
        <v>0</v>
      </c>
      <c r="AJ22" s="35">
        <f>PXIL!P22</f>
        <v>0</v>
      </c>
      <c r="AK22" s="35">
        <f>RTM_IEX!J22</f>
        <v>0</v>
      </c>
      <c r="AL22" s="35">
        <f>RTM_IEX!P22</f>
        <v>-46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7.0711500000000003</v>
      </c>
      <c r="E23">
        <f>GT_NG!T23</f>
        <v>11.278985702724574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58.712717929725464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543.42740363470125</v>
      </c>
      <c r="P23" s="37">
        <v>74.952536094792379</v>
      </c>
      <c r="Q23" s="37">
        <v>18.243068124474345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352.46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-335</v>
      </c>
      <c r="AA23" s="76">
        <f>STOA!J23</f>
        <v>1.29</v>
      </c>
      <c r="AB23" s="76">
        <f>-STOA!P23</f>
        <v>0</v>
      </c>
      <c r="AC23">
        <f t="shared" si="0"/>
        <v>11.266132757288073</v>
      </c>
      <c r="AD23">
        <f t="shared" si="1"/>
        <v>682.16972872912982</v>
      </c>
      <c r="AE23">
        <f>'IDT-1'!F23</f>
        <v>0</v>
      </c>
      <c r="AF23" s="25"/>
      <c r="AG23">
        <f t="shared" si="2"/>
        <v>682.16972872912982</v>
      </c>
      <c r="AI23" s="35">
        <f>PXIL!J23</f>
        <v>0</v>
      </c>
      <c r="AJ23" s="35">
        <f>PXIL!P23</f>
        <v>0</v>
      </c>
      <c r="AK23" s="35">
        <f>RTM_IEX!J23</f>
        <v>0</v>
      </c>
      <c r="AL23" s="35">
        <f>RTM_IEX!P23</f>
        <v>-39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7.0711500000000003</v>
      </c>
      <c r="E24">
        <f>GT_NG!T24</f>
        <v>11.278985702724574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58.712717929725464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547.99910204739967</v>
      </c>
      <c r="P24" s="37">
        <v>74.952536094792379</v>
      </c>
      <c r="Q24" s="37">
        <v>18.243068124474345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352.46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-291</v>
      </c>
      <c r="AA24" s="76">
        <f>STOA!J24</f>
        <v>1.29</v>
      </c>
      <c r="AB24" s="76">
        <f>-STOA!P24</f>
        <v>0</v>
      </c>
      <c r="AC24">
        <f t="shared" si="0"/>
        <v>10.932310045624718</v>
      </c>
      <c r="AD24">
        <f t="shared" si="1"/>
        <v>734.07524985349164</v>
      </c>
      <c r="AE24">
        <f>'IDT-1'!F24</f>
        <v>0</v>
      </c>
      <c r="AF24" s="25"/>
      <c r="AG24">
        <f t="shared" si="2"/>
        <v>734.07524985349164</v>
      </c>
      <c r="AI24" s="35">
        <f>PXIL!J24</f>
        <v>0</v>
      </c>
      <c r="AJ24" s="35">
        <f>PXIL!P24</f>
        <v>0</v>
      </c>
      <c r="AK24" s="35">
        <f>RTM_IEX!J24</f>
        <v>0</v>
      </c>
      <c r="AL24" s="35">
        <f>RTM_IEX!P24</f>
        <v>-36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7.0711500000000003</v>
      </c>
      <c r="E25">
        <f>GT_NG!T25</f>
        <v>11.278985702724574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58.712717929725464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547.14527774670034</v>
      </c>
      <c r="P25" s="37">
        <v>74.956736612973444</v>
      </c>
      <c r="Q25" s="37">
        <v>18.243068124474345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352.45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-232</v>
      </c>
      <c r="AA25" s="76">
        <f>STOA!J25</f>
        <v>1.29</v>
      </c>
      <c r="AB25" s="76">
        <f>-STOA!P25</f>
        <v>0</v>
      </c>
      <c r="AC25">
        <f t="shared" si="0"/>
        <v>10.453925883164818</v>
      </c>
      <c r="AD25">
        <f t="shared" si="1"/>
        <v>793.69401023343335</v>
      </c>
      <c r="AE25">
        <f>'IDT-1'!F25</f>
        <v>0</v>
      </c>
      <c r="AF25" s="25"/>
      <c r="AG25">
        <f t="shared" si="2"/>
        <v>793.69401023343335</v>
      </c>
      <c r="AI25" s="35">
        <f>PXIL!J25</f>
        <v>0</v>
      </c>
      <c r="AJ25" s="35">
        <f>PXIL!P25</f>
        <v>0</v>
      </c>
      <c r="AK25" s="35">
        <f>RTM_IEX!J25</f>
        <v>0</v>
      </c>
      <c r="AL25" s="35">
        <f>RTM_IEX!P25</f>
        <v>-35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7.0711500000000003</v>
      </c>
      <c r="E26">
        <f>GT_NG!T26</f>
        <v>11.278985702724574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58.712717929725464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649.59158999671126</v>
      </c>
      <c r="P26" s="37">
        <v>74.954257918725347</v>
      </c>
      <c r="Q26" s="37">
        <v>26.609999999999996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352.79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-258</v>
      </c>
      <c r="AA26" s="76">
        <f>STOA!J26</f>
        <v>1.29</v>
      </c>
      <c r="AB26" s="76">
        <f>-STOA!P26</f>
        <v>0</v>
      </c>
      <c r="AC26">
        <f t="shared" si="0"/>
        <v>11.603909311702621</v>
      </c>
      <c r="AD26">
        <f t="shared" si="1"/>
        <v>867.69479223618396</v>
      </c>
      <c r="AE26">
        <f>'IDT-1'!F26</f>
        <v>0</v>
      </c>
      <c r="AF26" s="25"/>
      <c r="AG26">
        <f t="shared" si="2"/>
        <v>867.69479223618396</v>
      </c>
      <c r="AI26" s="35">
        <f>PXIL!J26</f>
        <v>0</v>
      </c>
      <c r="AJ26" s="35">
        <f>PXIL!P26</f>
        <v>0</v>
      </c>
      <c r="AK26" s="35">
        <f>RTM_IEX!J26</f>
        <v>0</v>
      </c>
      <c r="AL26" s="35">
        <f>RTM_IEX!P26</f>
        <v>-45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7.4623200000000001</v>
      </c>
      <c r="E27">
        <f>GT_NG!T27</f>
        <v>11.278985702724574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58.712717929725464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730.15794110209811</v>
      </c>
      <c r="P27" s="37">
        <v>74.954257918725347</v>
      </c>
      <c r="Q27" s="37">
        <v>26.609999999999996</v>
      </c>
      <c r="R27" s="39">
        <v>7.9999999999999988E-2</v>
      </c>
      <c r="S27" s="39">
        <v>0</v>
      </c>
      <c r="T27" s="38">
        <f>SUMPRODUCT(LTA!J27:AN27,LTA!J$101:AN$101,LTA!J$105:AN$105)</f>
        <v>0</v>
      </c>
      <c r="U27" s="38">
        <f>SUMPRODUCT(LTA!J27:AN27,LTA!J$102:AN$102,LTA!J$105:AN$105)</f>
        <v>353.41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-177</v>
      </c>
      <c r="AA27" s="76">
        <f>STOA!J27</f>
        <v>1.29</v>
      </c>
      <c r="AB27" s="76">
        <f>-STOA!P27</f>
        <v>0</v>
      </c>
      <c r="AC27">
        <f t="shared" si="0"/>
        <v>12.3508964322811</v>
      </c>
      <c r="AD27">
        <f t="shared" si="1"/>
        <v>934.60532622099242</v>
      </c>
      <c r="AE27">
        <f>'IDT-1'!F27</f>
        <v>0</v>
      </c>
      <c r="AF27" s="25"/>
      <c r="AG27">
        <f t="shared" si="2"/>
        <v>934.60532622099242</v>
      </c>
      <c r="AI27" s="35">
        <f>PXIL!J27</f>
        <v>0</v>
      </c>
      <c r="AJ27" s="35">
        <f>PXIL!P27</f>
        <v>0</v>
      </c>
      <c r="AK27" s="35">
        <f>RTM_IEX!J27</f>
        <v>0</v>
      </c>
      <c r="AL27" s="35">
        <f>RTM_IEX!P27</f>
        <v>-140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7.4623200000000001</v>
      </c>
      <c r="E28">
        <f>GT_NG!T28</f>
        <v>11.278985702724574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58.712717929725464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829.8659539967083</v>
      </c>
      <c r="P28" s="37">
        <v>74.954257918725347</v>
      </c>
      <c r="Q28" s="37">
        <v>26.609999999999996</v>
      </c>
      <c r="R28" s="39">
        <v>0.12</v>
      </c>
      <c r="S28" s="39">
        <v>0</v>
      </c>
      <c r="T28" s="38">
        <f>SUMPRODUCT(LTA!J28:AN28,LTA!J$101:AN$101,LTA!J$105:AN$105)</f>
        <v>0</v>
      </c>
      <c r="U28" s="38">
        <f>SUMPRODUCT(LTA!J28:AN28,LTA!J$102:AN$102,LTA!J$105:AN$105)</f>
        <v>353.57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-251</v>
      </c>
      <c r="AA28" s="76">
        <f>STOA!J28</f>
        <v>1.29</v>
      </c>
      <c r="AB28" s="76">
        <f>-STOA!P28</f>
        <v>0</v>
      </c>
      <c r="AC28">
        <f t="shared" si="0"/>
        <v>12.761325926207174</v>
      </c>
      <c r="AD28">
        <f t="shared" si="1"/>
        <v>1119.3329096216767</v>
      </c>
      <c r="AE28">
        <f>'IDT-1'!F28</f>
        <v>-87.331999999999994</v>
      </c>
      <c r="AF28" s="25"/>
      <c r="AG28">
        <f t="shared" si="2"/>
        <v>1032.0009096216768</v>
      </c>
      <c r="AI28" s="35">
        <f>PXIL!J28</f>
        <v>0</v>
      </c>
      <c r="AJ28" s="35">
        <f>PXIL!P28</f>
        <v>0</v>
      </c>
      <c r="AK28" s="35">
        <f>RTM_IEX!J28</f>
        <v>19.23</v>
      </c>
      <c r="AL28" s="35">
        <f>RTM_IEX!P28</f>
        <v>0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7.4623200000000001</v>
      </c>
      <c r="E29">
        <f>GT_NG!T29</f>
        <v>11.278985702724574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48.817258410213398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868.5040857312124</v>
      </c>
      <c r="P29" s="37">
        <v>74.954257918725347</v>
      </c>
      <c r="Q29" s="37">
        <v>26.609999999999996</v>
      </c>
      <c r="R29" s="39">
        <v>0.36999999999999994</v>
      </c>
      <c r="S29" s="39">
        <v>0</v>
      </c>
      <c r="T29" s="38">
        <f>SUMPRODUCT(LTA!J29:AN29,LTA!J$101:AN$101,LTA!J$105:AN$105)</f>
        <v>0</v>
      </c>
      <c r="U29" s="38">
        <f>SUMPRODUCT(LTA!J29:AN29,LTA!J$102:AN$102,LTA!J$105:AN$105)</f>
        <v>353.57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-17</v>
      </c>
      <c r="AA29" s="76">
        <f>STOA!J29</f>
        <v>1.29</v>
      </c>
      <c r="AB29" s="76">
        <f>-STOA!P29</f>
        <v>0</v>
      </c>
      <c r="AC29">
        <f t="shared" si="0"/>
        <v>11.147920291354703</v>
      </c>
      <c r="AD29">
        <f t="shared" si="1"/>
        <v>1383.9389874715209</v>
      </c>
      <c r="AE29">
        <f>'IDT-1'!F29</f>
        <v>-271</v>
      </c>
      <c r="AF29" s="25"/>
      <c r="AG29">
        <f t="shared" si="2"/>
        <v>1112.9389874715209</v>
      </c>
      <c r="AI29" s="35">
        <f>PXIL!J29</f>
        <v>0</v>
      </c>
      <c r="AJ29" s="35">
        <f>PXIL!P29</f>
        <v>0</v>
      </c>
      <c r="AK29" s="35">
        <f>RTM_IEX!J29</f>
        <v>19.23</v>
      </c>
      <c r="AL29" s="35">
        <f>RTM_IEX!P29</f>
        <v>0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7.4623200000000001</v>
      </c>
      <c r="E30">
        <f>GT_NG!T30</f>
        <v>11.278985702724574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47.096479195244626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885.52725727388531</v>
      </c>
      <c r="P30" s="37">
        <v>74.954257918725347</v>
      </c>
      <c r="Q30" s="37">
        <v>26.609999999999996</v>
      </c>
      <c r="R30" s="39">
        <v>1.66</v>
      </c>
      <c r="S30" s="39">
        <v>0</v>
      </c>
      <c r="T30" s="38">
        <f>SUMPRODUCT(LTA!J30:AN30,LTA!J$101:AN$101,LTA!J$105:AN$105)</f>
        <v>0</v>
      </c>
      <c r="U30" s="38">
        <f>SUMPRODUCT(LTA!J30:AN30,LTA!J$102:AN$102,LTA!J$105:AN$105)</f>
        <v>400.71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0</v>
      </c>
      <c r="AA30" s="76">
        <f>STOA!J30</f>
        <v>32.06</v>
      </c>
      <c r="AB30" s="76">
        <f>-STOA!P30</f>
        <v>0</v>
      </c>
      <c r="AC30">
        <f t="shared" si="0"/>
        <v>11.955161863423715</v>
      </c>
      <c r="AD30">
        <f t="shared" si="1"/>
        <v>1430.4041382271562</v>
      </c>
      <c r="AE30">
        <f>'IDT-1'!F30</f>
        <v>-252.18700000000001</v>
      </c>
      <c r="AF30" s="25"/>
      <c r="AG30">
        <f t="shared" si="2"/>
        <v>1178.2171382271563</v>
      </c>
      <c r="AI30" s="35">
        <f>PXIL!J30</f>
        <v>0</v>
      </c>
      <c r="AJ30" s="35">
        <f>PXIL!P30</f>
        <v>0</v>
      </c>
      <c r="AK30" s="35">
        <f>RTM_IEX!J30</f>
        <v>0</v>
      </c>
      <c r="AL30" s="35">
        <f>RTM_IEX!P30</f>
        <v>-45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7.4623200000000001</v>
      </c>
      <c r="E31">
        <f>GT_NG!T31</f>
        <v>11.278985702724574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859.66758927388526</v>
      </c>
      <c r="P31" s="37">
        <v>74.954257918725347</v>
      </c>
      <c r="Q31" s="37">
        <v>26.609999999999996</v>
      </c>
      <c r="R31" s="39">
        <v>6.089999999999999</v>
      </c>
      <c r="S31" s="39">
        <v>0</v>
      </c>
      <c r="T31" s="38">
        <f>SUMPRODUCT(LTA!J31:AN31,LTA!J$101:AN$101,LTA!J$105:AN$105)</f>
        <v>1.06</v>
      </c>
      <c r="U31" s="38">
        <f>SUMPRODUCT(LTA!J31:AN31,LTA!J$102:AN$102,LTA!J$105:AN$105)</f>
        <v>402.02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-206</v>
      </c>
      <c r="AA31" s="76">
        <f>STOA!J31</f>
        <v>58.99</v>
      </c>
      <c r="AB31" s="76">
        <f>-STOA!P31</f>
        <v>0</v>
      </c>
      <c r="AC31">
        <f t="shared" si="0"/>
        <v>14.008120438582402</v>
      </c>
      <c r="AD31">
        <f t="shared" si="1"/>
        <v>1227.7350324567526</v>
      </c>
      <c r="AE31">
        <f>'IDT-1'!F31</f>
        <v>0</v>
      </c>
      <c r="AF31" s="25"/>
      <c r="AG31">
        <f t="shared" si="2"/>
        <v>1227.7350324567526</v>
      </c>
      <c r="AI31" s="35">
        <f>PXIL!J31</f>
        <v>0</v>
      </c>
      <c r="AJ31" s="35">
        <f>PXIL!P31</f>
        <v>0</v>
      </c>
      <c r="AK31" s="35">
        <f>RTM_IEX!J31</f>
        <v>0</v>
      </c>
      <c r="AL31" s="35">
        <f>RTM_IEX!P31</f>
        <v>-70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7.4623200000000001</v>
      </c>
      <c r="E32">
        <f>GT_NG!T32</f>
        <v>11.278985702724574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859.66758927388526</v>
      </c>
      <c r="P32" s="37">
        <v>74.954257918725347</v>
      </c>
      <c r="Q32" s="37">
        <v>26.609999999999996</v>
      </c>
      <c r="R32" s="39">
        <v>13.167449651432996</v>
      </c>
      <c r="S32" s="39">
        <v>0</v>
      </c>
      <c r="T32" s="38">
        <f>SUMPRODUCT(LTA!J32:AN32,LTA!J$101:AN$101,LTA!J$105:AN$105)</f>
        <v>2.25</v>
      </c>
      <c r="U32" s="38">
        <f>SUMPRODUCT(LTA!J32:AN32,LTA!J$102:AN$102,LTA!J$105:AN$105)</f>
        <v>407.71000000000004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-112</v>
      </c>
      <c r="AA32" s="76">
        <f>STOA!J32</f>
        <v>59.25</v>
      </c>
      <c r="AB32" s="76">
        <f>-STOA!P32</f>
        <v>0</v>
      </c>
      <c r="AC32">
        <f t="shared" si="0"/>
        <v>13.348607354168358</v>
      </c>
      <c r="AD32">
        <f t="shared" si="1"/>
        <v>1340.6119951925998</v>
      </c>
      <c r="AE32">
        <f>'IDT-1'!F32</f>
        <v>-61</v>
      </c>
      <c r="AF32" s="25"/>
      <c r="AG32">
        <f t="shared" si="2"/>
        <v>1279.6119951925998</v>
      </c>
      <c r="AI32" s="35">
        <f>PXIL!J32</f>
        <v>0</v>
      </c>
      <c r="AJ32" s="35">
        <f>PXIL!P32</f>
        <v>0</v>
      </c>
      <c r="AK32" s="35">
        <f>RTM_IEX!J32</f>
        <v>0</v>
      </c>
      <c r="AL32" s="35">
        <f>RTM_IEX!P32</f>
        <v>-66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7.4623200000000001</v>
      </c>
      <c r="E33">
        <f>GT_NG!T33</f>
        <v>11.578986078276859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865.28546320134728</v>
      </c>
      <c r="P33" s="37">
        <v>74.954257918725347</v>
      </c>
      <c r="Q33" s="37">
        <v>26.609999999999996</v>
      </c>
      <c r="R33" s="39">
        <v>18.692491003598562</v>
      </c>
      <c r="S33" s="39">
        <v>0</v>
      </c>
      <c r="T33" s="38">
        <f>SUMPRODUCT(LTA!J33:AN33,LTA!J$101:AN$101,LTA!J$105:AN$105)</f>
        <v>3.61</v>
      </c>
      <c r="U33" s="38">
        <f>SUMPRODUCT(LTA!J33:AN33,LTA!J$102:AN$102,LTA!J$105:AN$105)</f>
        <v>414.86999999999995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-75</v>
      </c>
      <c r="AA33" s="76">
        <f>STOA!J33</f>
        <v>59.510000000000005</v>
      </c>
      <c r="AB33" s="76">
        <f>-STOA!P33</f>
        <v>0</v>
      </c>
      <c r="AC33">
        <f t="shared" si="0"/>
        <v>13.364842367191883</v>
      </c>
      <c r="AD33">
        <f t="shared" si="1"/>
        <v>1378.818675834756</v>
      </c>
      <c r="AE33">
        <f>'IDT-1'!F33</f>
        <v>-84</v>
      </c>
      <c r="AF33" s="25"/>
      <c r="AG33">
        <f t="shared" si="2"/>
        <v>1294.818675834756</v>
      </c>
      <c r="AI33" s="35">
        <f>PXIL!J33</f>
        <v>0</v>
      </c>
      <c r="AJ33" s="35">
        <f>PXIL!P33</f>
        <v>0</v>
      </c>
      <c r="AK33" s="35">
        <f>RTM_IEX!J33</f>
        <v>0</v>
      </c>
      <c r="AL33" s="35">
        <f>RTM_IEX!P33</f>
        <v>-85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7.4623200000000001</v>
      </c>
      <c r="E34">
        <f>GT_NG!T34</f>
        <v>11.578986078276859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861.45924010629619</v>
      </c>
      <c r="P34" s="37">
        <v>74.954257918725347</v>
      </c>
      <c r="Q34" s="37">
        <v>26.609999999999996</v>
      </c>
      <c r="R34" s="39">
        <v>19</v>
      </c>
      <c r="S34" s="39">
        <v>0</v>
      </c>
      <c r="T34" s="38">
        <f>SUMPRODUCT(LTA!J34:AN34,LTA!J$101:AN$101,LTA!J$105:AN$105)</f>
        <v>11.15</v>
      </c>
      <c r="U34" s="38">
        <f>SUMPRODUCT(LTA!J34:AN34,LTA!J$102:AN$102,LTA!J$105:AN$105)</f>
        <v>422.34000000000003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-94</v>
      </c>
      <c r="AA34" s="76">
        <f>STOA!J34</f>
        <v>61.33</v>
      </c>
      <c r="AB34" s="76">
        <f>-STOA!P34</f>
        <v>0</v>
      </c>
      <c r="AC34">
        <f t="shared" si="0"/>
        <v>13.578728853178879</v>
      </c>
      <c r="AD34">
        <f t="shared" si="1"/>
        <v>1377.9160752501195</v>
      </c>
      <c r="AE34">
        <f>'IDT-1'!F34</f>
        <v>-73</v>
      </c>
      <c r="AF34" s="25"/>
      <c r="AG34">
        <f t="shared" si="2"/>
        <v>1304.9160752501195</v>
      </c>
      <c r="AI34" s="35">
        <f>PXIL!J34</f>
        <v>0</v>
      </c>
      <c r="AJ34" s="35">
        <f>PXIL!P34</f>
        <v>0</v>
      </c>
      <c r="AK34" s="35">
        <f>RTM_IEX!J34</f>
        <v>0</v>
      </c>
      <c r="AL34" s="35">
        <f>RTM_IEX!P34</f>
        <v>-80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7.4623200000000001</v>
      </c>
      <c r="E35">
        <f>GT_NG!T35</f>
        <v>11.578986078276859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834.13652912999794</v>
      </c>
      <c r="P35" s="37">
        <v>74.954257918725347</v>
      </c>
      <c r="Q35" s="37">
        <v>26.609999999999996</v>
      </c>
      <c r="R35" s="39">
        <v>23.2</v>
      </c>
      <c r="S35" s="39">
        <v>0</v>
      </c>
      <c r="T35" s="38">
        <f>SUMPRODUCT(LTA!J35:AN35,LTA!J$101:AN$101,LTA!J$105:AN$105)</f>
        <v>12.120000000000001</v>
      </c>
      <c r="U35" s="38">
        <f>SUMPRODUCT(LTA!J35:AN35,LTA!J$102:AN$102,LTA!J$105:AN$105)</f>
        <v>431.94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-174</v>
      </c>
      <c r="AA35" s="76">
        <f>STOA!J35</f>
        <v>86.66</v>
      </c>
      <c r="AB35" s="76">
        <f>-STOA!P35</f>
        <v>0</v>
      </c>
      <c r="AC35">
        <f t="shared" si="0"/>
        <v>14.275851897041681</v>
      </c>
      <c r="AD35">
        <f t="shared" si="1"/>
        <v>1313.9962412299585</v>
      </c>
      <c r="AE35">
        <f>'IDT-1'!F35</f>
        <v>-7.4960000000000004</v>
      </c>
      <c r="AF35" s="25"/>
      <c r="AG35">
        <f t="shared" si="2"/>
        <v>1306.5002412299584</v>
      </c>
      <c r="AI35" s="35">
        <f>PXIL!J35</f>
        <v>0</v>
      </c>
      <c r="AJ35" s="35">
        <f>PXIL!P35</f>
        <v>0</v>
      </c>
      <c r="AK35" s="35">
        <f>RTM_IEX!J35</f>
        <v>0</v>
      </c>
      <c r="AL35" s="35">
        <f>RTM_IEX!P35</f>
        <v>-76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7.4623200000000001</v>
      </c>
      <c r="E36">
        <f>GT_NG!T36</f>
        <v>11.578986078276859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817.66658763052578</v>
      </c>
      <c r="P36" s="37">
        <v>74.954257918725347</v>
      </c>
      <c r="Q36" s="37">
        <v>26.609999999999996</v>
      </c>
      <c r="R36" s="39">
        <v>24.199999999999996</v>
      </c>
      <c r="S36" s="39">
        <v>0</v>
      </c>
      <c r="T36" s="38">
        <f>SUMPRODUCT(LTA!J36:AN36,LTA!J$101:AN$101,LTA!J$105:AN$105)</f>
        <v>14.58</v>
      </c>
      <c r="U36" s="38">
        <f>SUMPRODUCT(LTA!J36:AN36,LTA!J$102:AN$102,LTA!J$105:AN$105)</f>
        <v>442.80999999999995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-183</v>
      </c>
      <c r="AA36" s="76">
        <f>STOA!J36</f>
        <v>103.98</v>
      </c>
      <c r="AB36" s="76">
        <f>-STOA!P36</f>
        <v>0</v>
      </c>
      <c r="AC36">
        <f t="shared" si="0"/>
        <v>14.457146899606631</v>
      </c>
      <c r="AD36">
        <f t="shared" si="1"/>
        <v>1320.9950047279212</v>
      </c>
      <c r="AE36">
        <f>'IDT-1'!F36</f>
        <v>0</v>
      </c>
      <c r="AF36" s="25"/>
      <c r="AG36">
        <f t="shared" si="2"/>
        <v>1320.9950047279212</v>
      </c>
      <c r="AI36" s="35">
        <f>PXIL!J36</f>
        <v>0</v>
      </c>
      <c r="AJ36" s="35">
        <f>PXIL!P36</f>
        <v>0</v>
      </c>
      <c r="AK36" s="35">
        <f>RTM_IEX!J36</f>
        <v>0</v>
      </c>
      <c r="AL36" s="35">
        <f>RTM_IEX!P36</f>
        <v>-75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7.4623200000000001</v>
      </c>
      <c r="E37">
        <f>GT_NG!T37</f>
        <v>11.578986078276859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780.3358715661592</v>
      </c>
      <c r="P37" s="37">
        <v>74.954257918725347</v>
      </c>
      <c r="Q37" s="37">
        <v>26.609999999999996</v>
      </c>
      <c r="R37" s="39">
        <v>24.199999999999996</v>
      </c>
      <c r="S37" s="39">
        <v>0</v>
      </c>
      <c r="T37" s="38">
        <f>SUMPRODUCT(LTA!J37:AN37,LTA!J$101:AN$101,LTA!J$105:AN$105)</f>
        <v>18.22</v>
      </c>
      <c r="U37" s="38">
        <f>SUMPRODUCT(LTA!J37:AN37,LTA!J$102:AN$102,LTA!J$105:AN$105)</f>
        <v>454.63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-149</v>
      </c>
      <c r="AA37" s="76">
        <f>STOA!J37</f>
        <v>93.12</v>
      </c>
      <c r="AB37" s="76">
        <f>-STOA!P37</f>
        <v>0</v>
      </c>
      <c r="AC37">
        <f t="shared" si="0"/>
        <v>13.738029535630917</v>
      </c>
      <c r="AD37">
        <f t="shared" si="1"/>
        <v>1347.9834060275305</v>
      </c>
      <c r="AE37">
        <f>'IDT-1'!F37</f>
        <v>-27.102</v>
      </c>
      <c r="AF37" s="25"/>
      <c r="AG37">
        <f t="shared" si="2"/>
        <v>1320.8814060275304</v>
      </c>
      <c r="AI37" s="35">
        <f>PXIL!J37</f>
        <v>0</v>
      </c>
      <c r="AJ37" s="35">
        <f>PXIL!P37</f>
        <v>0</v>
      </c>
      <c r="AK37" s="35">
        <f>RTM_IEX!J37</f>
        <v>0</v>
      </c>
      <c r="AL37" s="35">
        <f>RTM_IEX!P37</f>
        <v>-50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7.4623200000000001</v>
      </c>
      <c r="E38">
        <f>GT_NG!T38</f>
        <v>11.578986078276859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69.61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753.69865771225705</v>
      </c>
      <c r="P38" s="37">
        <v>74.954257918725347</v>
      </c>
      <c r="Q38" s="37">
        <v>26.609999999999996</v>
      </c>
      <c r="R38" s="39">
        <v>24.2</v>
      </c>
      <c r="S38" s="39">
        <v>0</v>
      </c>
      <c r="T38" s="38">
        <f>SUMPRODUCT(LTA!J38:AN38,LTA!J$101:AN$101,LTA!J$105:AN$105)</f>
        <v>23.9</v>
      </c>
      <c r="U38" s="38">
        <f>SUMPRODUCT(LTA!J38:AN38,LTA!J$102:AN$102,LTA!J$105:AN$105)</f>
        <v>466.30999999999995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-193</v>
      </c>
      <c r="AA38" s="76">
        <f>STOA!J38</f>
        <v>112.08</v>
      </c>
      <c r="AB38" s="76">
        <f>-STOA!P38</f>
        <v>0</v>
      </c>
      <c r="AC38">
        <f t="shared" si="0"/>
        <v>14.080840089179025</v>
      </c>
      <c r="AD38">
        <f t="shared" si="1"/>
        <v>1323.3233816200802</v>
      </c>
      <c r="AE38">
        <f>'IDT-1'!F38</f>
        <v>-20.181999999999999</v>
      </c>
      <c r="AF38" s="25"/>
      <c r="AG38">
        <f t="shared" si="2"/>
        <v>1303.1413816200802</v>
      </c>
      <c r="AI38" s="35">
        <f>PXIL!J38</f>
        <v>0</v>
      </c>
      <c r="AJ38" s="35">
        <f>PXIL!P38</f>
        <v>0</v>
      </c>
      <c r="AK38" s="35">
        <f>RTM_IEX!J38</f>
        <v>0</v>
      </c>
      <c r="AL38" s="35">
        <f>RTM_IEX!P38</f>
        <v>-40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7.4623200000000001</v>
      </c>
      <c r="E39">
        <f>GT_NG!T39</f>
        <v>11.488993958497504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50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712.45549526948878</v>
      </c>
      <c r="P39" s="37">
        <v>74.954257918725347</v>
      </c>
      <c r="Q39" s="37">
        <v>26.609999999999996</v>
      </c>
      <c r="R39" s="39">
        <v>24.2</v>
      </c>
      <c r="S39" s="39">
        <v>0</v>
      </c>
      <c r="T39" s="38">
        <f>SUMPRODUCT(LTA!J39:AN39,LTA!J$101:AN$101,LTA!J$105:AN$105)</f>
        <v>28.369999999999997</v>
      </c>
      <c r="U39" s="38">
        <f>SUMPRODUCT(LTA!J39:AN39,LTA!J$102:AN$102,LTA!J$105:AN$105)</f>
        <v>429.52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0</v>
      </c>
      <c r="Z39" s="35">
        <f>IEX!P39</f>
        <v>-213</v>
      </c>
      <c r="AA39" s="76">
        <f>STOA!J39</f>
        <v>157.31</v>
      </c>
      <c r="AB39" s="76">
        <f>-STOA!P39</f>
        <v>0</v>
      </c>
      <c r="AC39">
        <f t="shared" si="0"/>
        <v>13.810567117939067</v>
      </c>
      <c r="AD39">
        <f t="shared" si="1"/>
        <v>1329.1005000287723</v>
      </c>
      <c r="AE39">
        <f>'IDT-1'!F39</f>
        <v>0</v>
      </c>
      <c r="AF39" s="25"/>
      <c r="AG39">
        <f t="shared" si="2"/>
        <v>1329.1005000287723</v>
      </c>
      <c r="AI39" s="35">
        <f>PXIL!J39</f>
        <v>0</v>
      </c>
      <c r="AJ39" s="35">
        <f>PXIL!P39</f>
        <v>0</v>
      </c>
      <c r="AK39" s="35">
        <f>RTM_IEX!J39</f>
        <v>33.54</v>
      </c>
      <c r="AL39" s="35">
        <f>RTM_IEX!P39</f>
        <v>0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7.4623200000000001</v>
      </c>
      <c r="E40">
        <f>GT_NG!T40</f>
        <v>11.488993958497504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50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700.98385535731836</v>
      </c>
      <c r="P40" s="37">
        <v>74.954257918725347</v>
      </c>
      <c r="Q40" s="37">
        <v>26.609999999999996</v>
      </c>
      <c r="R40" s="39">
        <v>24.2</v>
      </c>
      <c r="S40" s="39">
        <v>0</v>
      </c>
      <c r="T40" s="38">
        <f>SUMPRODUCT(LTA!J40:AN40,LTA!J$101:AN$101,LTA!J$105:AN$105)</f>
        <v>34.840000000000003</v>
      </c>
      <c r="U40" s="38">
        <f>SUMPRODUCT(LTA!J40:AN40,LTA!J$102:AN$102,LTA!J$105:AN$105)</f>
        <v>438.89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0</v>
      </c>
      <c r="Z40" s="35">
        <f>IEX!P40</f>
        <v>-189</v>
      </c>
      <c r="AA40" s="76">
        <f>STOA!J40</f>
        <v>167.37</v>
      </c>
      <c r="AB40" s="76">
        <f>-STOA!P40</f>
        <v>0</v>
      </c>
      <c r="AC40">
        <f t="shared" si="0"/>
        <v>13.759396687841637</v>
      </c>
      <c r="AD40">
        <f t="shared" si="1"/>
        <v>1370.7800305466997</v>
      </c>
      <c r="AE40">
        <f>'IDT-1'!F40</f>
        <v>0</v>
      </c>
      <c r="AF40" s="25"/>
      <c r="AG40">
        <f t="shared" si="2"/>
        <v>1370.7800305466997</v>
      </c>
      <c r="AI40" s="35">
        <f>PXIL!J40</f>
        <v>0</v>
      </c>
      <c r="AJ40" s="35">
        <f>PXIL!P40</f>
        <v>0</v>
      </c>
      <c r="AK40" s="35">
        <f>RTM_IEX!J40</f>
        <v>36.74</v>
      </c>
      <c r="AL40" s="35">
        <f>RTM_IEX!P40</f>
        <v>0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7.4623200000000001</v>
      </c>
      <c r="E41">
        <f>GT_NG!T41</f>
        <v>11.488993958497504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50.86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696.12086898335929</v>
      </c>
      <c r="P41" s="37">
        <v>74.954257918725347</v>
      </c>
      <c r="Q41" s="37">
        <v>26.609999999999996</v>
      </c>
      <c r="R41" s="39">
        <v>24.2</v>
      </c>
      <c r="S41" s="39">
        <v>0</v>
      </c>
      <c r="T41" s="38">
        <f>SUMPRODUCT(LTA!J41:AN41,LTA!J$101:AN$101,LTA!J$105:AN$105)</f>
        <v>34.049999999999997</v>
      </c>
      <c r="U41" s="38">
        <f>SUMPRODUCT(LTA!J41:AN41,LTA!J$102:AN$102,LTA!J$105:AN$105)</f>
        <v>447.14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0</v>
      </c>
      <c r="Z41" s="35">
        <f>IEX!P41</f>
        <v>-154</v>
      </c>
      <c r="AA41" s="76">
        <f>STOA!J41</f>
        <v>176.25</v>
      </c>
      <c r="AB41" s="76">
        <f>-STOA!P41</f>
        <v>0</v>
      </c>
      <c r="AC41">
        <f t="shared" si="0"/>
        <v>13.593895254233606</v>
      </c>
      <c r="AD41">
        <f t="shared" si="1"/>
        <v>1420.0025456063488</v>
      </c>
      <c r="AE41">
        <f>'IDT-1'!F41</f>
        <v>0</v>
      </c>
      <c r="AF41" s="25"/>
      <c r="AG41">
        <f t="shared" si="2"/>
        <v>1420.0025456063488</v>
      </c>
      <c r="AI41" s="35">
        <f>PXIL!J41</f>
        <v>0</v>
      </c>
      <c r="AJ41" s="35">
        <f>PXIL!P41</f>
        <v>0</v>
      </c>
      <c r="AK41" s="35">
        <f>RTM_IEX!J41</f>
        <v>38.46</v>
      </c>
      <c r="AL41" s="35">
        <f>RTM_IEX!P41</f>
        <v>0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7.4623200000000001</v>
      </c>
      <c r="E42">
        <f>GT_NG!T42</f>
        <v>11.488993958497504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50.86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706.65402930944629</v>
      </c>
      <c r="P42" s="37">
        <v>74.954257918725347</v>
      </c>
      <c r="Q42" s="37">
        <v>26.609999999999996</v>
      </c>
      <c r="R42" s="39">
        <v>24.2</v>
      </c>
      <c r="S42" s="39">
        <v>0</v>
      </c>
      <c r="T42" s="38">
        <f>SUMPRODUCT(LTA!J42:AN42,LTA!J$101:AN$101,LTA!J$105:AN$105)</f>
        <v>37.21</v>
      </c>
      <c r="U42" s="38">
        <f>SUMPRODUCT(LTA!J42:AN42,LTA!J$102:AN$102,LTA!J$105:AN$105)</f>
        <v>456.25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0</v>
      </c>
      <c r="Z42" s="35">
        <f>IEX!P42</f>
        <v>-145</v>
      </c>
      <c r="AA42" s="76">
        <f>STOA!J42</f>
        <v>184.05</v>
      </c>
      <c r="AB42" s="76">
        <f>-STOA!P42</f>
        <v>0</v>
      </c>
      <c r="AC42">
        <f t="shared" si="0"/>
        <v>13.611854040233645</v>
      </c>
      <c r="AD42">
        <f t="shared" si="1"/>
        <v>1440.3577471464357</v>
      </c>
      <c r="AE42">
        <f>'IDT-1'!F42</f>
        <v>0</v>
      </c>
      <c r="AF42" s="25"/>
      <c r="AG42">
        <f t="shared" si="2"/>
        <v>1440.3577471464357</v>
      </c>
      <c r="AI42" s="35">
        <f>PXIL!J42</f>
        <v>0</v>
      </c>
      <c r="AJ42" s="35">
        <f>PXIL!P42</f>
        <v>0</v>
      </c>
      <c r="AK42" s="35">
        <f>RTM_IEX!J42</f>
        <v>19.23</v>
      </c>
      <c r="AL42" s="35">
        <f>RTM_IEX!P42</f>
        <v>0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7.4623200000000001</v>
      </c>
      <c r="E43">
        <f>GT_NG!T43</f>
        <v>11.488993958497504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57.482716831308778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650.74914476320782</v>
      </c>
      <c r="P43" s="37">
        <v>74.954257918725347</v>
      </c>
      <c r="Q43" s="37">
        <v>26.609999999999996</v>
      </c>
      <c r="R43" s="39">
        <v>24.2</v>
      </c>
      <c r="S43" s="39">
        <v>0</v>
      </c>
      <c r="T43" s="38">
        <f>SUMPRODUCT(LTA!J43:AN43,LTA!J$101:AN$101,LTA!J$105:AN$105)</f>
        <v>38.22</v>
      </c>
      <c r="U43" s="38">
        <f>SUMPRODUCT(LTA!J43:AN43,LTA!J$102:AN$102,LTA!J$105:AN$105)</f>
        <v>465.31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0</v>
      </c>
      <c r="Z43" s="35">
        <f>IEX!P43</f>
        <v>0</v>
      </c>
      <c r="AA43" s="76">
        <f>STOA!J43</f>
        <v>79.210000000000008</v>
      </c>
      <c r="AB43" s="76">
        <f>-STOA!P43</f>
        <v>0</v>
      </c>
      <c r="AC43">
        <f t="shared" si="0"/>
        <v>11.625879981079567</v>
      </c>
      <c r="AD43">
        <f t="shared" si="1"/>
        <v>1478.8715534906598</v>
      </c>
      <c r="AE43">
        <f>'IDT-1'!F43</f>
        <v>0</v>
      </c>
      <c r="AF43" s="25"/>
      <c r="AG43">
        <f t="shared" si="2"/>
        <v>1478.8715534906598</v>
      </c>
      <c r="AI43" s="35">
        <f>PXIL!J43</f>
        <v>0</v>
      </c>
      <c r="AJ43" s="35">
        <f>PXIL!P43</f>
        <v>0</v>
      </c>
      <c r="AK43" s="35">
        <f>RTM_IEX!J43</f>
        <v>54.81</v>
      </c>
      <c r="AL43" s="35">
        <f>RTM_IEX!P43</f>
        <v>0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7.4623200000000001</v>
      </c>
      <c r="E44">
        <f>GT_NG!T44</f>
        <v>11.488993958497504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57.482716831308778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563.29889350982887</v>
      </c>
      <c r="P44" s="37">
        <v>74.954257918725347</v>
      </c>
      <c r="Q44" s="37">
        <v>26.609999999999996</v>
      </c>
      <c r="R44" s="39">
        <v>24.2</v>
      </c>
      <c r="S44" s="39">
        <v>0</v>
      </c>
      <c r="T44" s="38">
        <f>SUMPRODUCT(LTA!J44:AN44,LTA!J$101:AN$101,LTA!J$105:AN$105)</f>
        <v>41.28</v>
      </c>
      <c r="U44" s="38">
        <f>SUMPRODUCT(LTA!J44:AN44,LTA!J$102:AN$102,LTA!J$105:AN$105)</f>
        <v>472.54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0</v>
      </c>
      <c r="Z44" s="35">
        <f>IEX!P44</f>
        <v>0</v>
      </c>
      <c r="AA44" s="76">
        <f>STOA!J44</f>
        <v>85.64</v>
      </c>
      <c r="AB44" s="76">
        <f>-STOA!P44</f>
        <v>0</v>
      </c>
      <c r="AC44">
        <f t="shared" si="0"/>
        <v>11.539298021303214</v>
      </c>
      <c r="AD44">
        <f t="shared" si="1"/>
        <v>1467.8578841970575</v>
      </c>
      <c r="AE44">
        <f>'IDT-1'!F44</f>
        <v>0</v>
      </c>
      <c r="AF44" s="25"/>
      <c r="AG44">
        <f t="shared" si="2"/>
        <v>1467.8578841970575</v>
      </c>
      <c r="AI44" s="35">
        <f>PXIL!J44</f>
        <v>0</v>
      </c>
      <c r="AJ44" s="35">
        <f>PXIL!P44</f>
        <v>0</v>
      </c>
      <c r="AK44" s="35">
        <f>RTM_IEX!J44</f>
        <v>114.44</v>
      </c>
      <c r="AL44" s="35">
        <f>RTM_IEX!P44</f>
        <v>0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7.4623200000000001</v>
      </c>
      <c r="E45">
        <f>GT_NG!T45</f>
        <v>11.488993958497504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57.482716831308778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532.46584308962554</v>
      </c>
      <c r="P45" s="37">
        <v>74.954257918725347</v>
      </c>
      <c r="Q45" s="37">
        <v>26.609999999999996</v>
      </c>
      <c r="R45" s="39">
        <v>24.2</v>
      </c>
      <c r="S45" s="39">
        <v>0</v>
      </c>
      <c r="T45" s="38">
        <f>SUMPRODUCT(LTA!J45:AN45,LTA!J$101:AN$101,LTA!J$105:AN$105)</f>
        <v>45.019999999999996</v>
      </c>
      <c r="U45" s="38">
        <f>SUMPRODUCT(LTA!J45:AN45,LTA!J$102:AN$102,LTA!J$105:AN$105)</f>
        <v>478.61999999999995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0</v>
      </c>
      <c r="Z45" s="35">
        <f>IEX!P45</f>
        <v>0</v>
      </c>
      <c r="AA45" s="76">
        <f>STOA!J45</f>
        <v>91.5</v>
      </c>
      <c r="AB45" s="76">
        <f>-STOA!P45</f>
        <v>0</v>
      </c>
      <c r="AC45">
        <f t="shared" si="0"/>
        <v>11.271032228025625</v>
      </c>
      <c r="AD45">
        <f t="shared" si="1"/>
        <v>1433.7330995701316</v>
      </c>
      <c r="AE45">
        <f>'IDT-1'!F45</f>
        <v>0</v>
      </c>
      <c r="AF45" s="25"/>
      <c r="AG45">
        <f t="shared" si="2"/>
        <v>1433.7330995701316</v>
      </c>
      <c r="AI45" s="35">
        <f>PXIL!J45</f>
        <v>0</v>
      </c>
      <c r="AJ45" s="35">
        <f>PXIL!P45</f>
        <v>0</v>
      </c>
      <c r="AK45" s="35">
        <f>RTM_IEX!J45</f>
        <v>95.2</v>
      </c>
      <c r="AL45" s="35">
        <f>RTM_IEX!P45</f>
        <v>0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7.4623200000000001</v>
      </c>
      <c r="E46">
        <f>GT_NG!T46</f>
        <v>11.488993958497504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57.482716831308778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555.94584308962533</v>
      </c>
      <c r="P46" s="37">
        <v>74.954257918725347</v>
      </c>
      <c r="Q46" s="37">
        <v>26.609999999999996</v>
      </c>
      <c r="R46" s="39">
        <v>24.2</v>
      </c>
      <c r="S46" s="39">
        <v>0</v>
      </c>
      <c r="T46" s="38">
        <f>SUMPRODUCT(LTA!J46:AN46,LTA!J$101:AN$101,LTA!J$105:AN$105)</f>
        <v>52.71</v>
      </c>
      <c r="U46" s="38">
        <f>SUMPRODUCT(LTA!J46:AN46,LTA!J$102:AN$102,LTA!J$105:AN$105)</f>
        <v>483.84999999999997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0</v>
      </c>
      <c r="Z46" s="35">
        <f>IEX!P46</f>
        <v>0</v>
      </c>
      <c r="AA46" s="76">
        <f>STOA!J46</f>
        <v>96.68</v>
      </c>
      <c r="AB46" s="76">
        <f>-STOA!P46</f>
        <v>0</v>
      </c>
      <c r="AC46">
        <f t="shared" si="0"/>
        <v>11.482802228025625</v>
      </c>
      <c r="AD46">
        <f t="shared" si="1"/>
        <v>1460.6713295701315</v>
      </c>
      <c r="AE46">
        <f>'IDT-1'!F46</f>
        <v>0</v>
      </c>
      <c r="AF46" s="25"/>
      <c r="AG46">
        <f t="shared" si="2"/>
        <v>1460.6713295701315</v>
      </c>
      <c r="AI46" s="35">
        <f>PXIL!J46</f>
        <v>0</v>
      </c>
      <c r="AJ46" s="35">
        <f>PXIL!P46</f>
        <v>0</v>
      </c>
      <c r="AK46" s="35">
        <f>RTM_IEX!J46</f>
        <v>80.77</v>
      </c>
      <c r="AL46" s="35">
        <f>RTM_IEX!P46</f>
        <v>0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7.4623200000000001</v>
      </c>
      <c r="E47">
        <f>GT_NG!T47</f>
        <v>11.188993795521984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58.712717929725464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542.57485099052167</v>
      </c>
      <c r="P47" s="37">
        <v>74.954257918725347</v>
      </c>
      <c r="Q47" s="37">
        <v>14.42</v>
      </c>
      <c r="R47" s="39">
        <v>24.2</v>
      </c>
      <c r="S47" s="39">
        <v>0</v>
      </c>
      <c r="T47" s="38">
        <f>SUMPRODUCT(LTA!J47:AN47,LTA!J$101:AN$101,LTA!J$105:AN$105)</f>
        <v>56.29</v>
      </c>
      <c r="U47" s="38">
        <f>SUMPRODUCT(LTA!J47:AN47,LTA!J$102:AN$102,LTA!J$105:AN$105)</f>
        <v>487.65000000000003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0</v>
      </c>
      <c r="Z47" s="35">
        <f>IEX!P47</f>
        <v>0</v>
      </c>
      <c r="AA47" s="76">
        <f>STOA!J47</f>
        <v>101.29</v>
      </c>
      <c r="AB47" s="76">
        <f>-STOA!P47</f>
        <v>0</v>
      </c>
      <c r="AC47">
        <f t="shared" si="0"/>
        <v>11.496756496949056</v>
      </c>
      <c r="AD47">
        <f t="shared" si="1"/>
        <v>1462.4463841375455</v>
      </c>
      <c r="AE47">
        <f>'IDT-1'!F47</f>
        <v>0</v>
      </c>
      <c r="AF47" s="25"/>
      <c r="AG47">
        <f t="shared" si="2"/>
        <v>1462.4463841375455</v>
      </c>
      <c r="AI47" s="35">
        <f>PXIL!J47</f>
        <v>0</v>
      </c>
      <c r="AJ47" s="35">
        <f>PXIL!P47</f>
        <v>0</v>
      </c>
      <c r="AK47" s="35">
        <f>RTM_IEX!J47</f>
        <v>95.2</v>
      </c>
      <c r="AL47" s="35">
        <f>RTM_IEX!P47</f>
        <v>0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7.4623200000000001</v>
      </c>
      <c r="E48">
        <f>GT_NG!T48</f>
        <v>11.188993795521984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58.712717929725464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542.34485099052165</v>
      </c>
      <c r="P48" s="37">
        <v>74.954257918725347</v>
      </c>
      <c r="Q48" s="37">
        <v>14.42</v>
      </c>
      <c r="R48" s="39">
        <v>24.2</v>
      </c>
      <c r="S48" s="39">
        <v>0</v>
      </c>
      <c r="T48" s="38">
        <f>SUMPRODUCT(LTA!J48:AN48,LTA!J$101:AN$101,LTA!J$105:AN$105)</f>
        <v>67.930000000000007</v>
      </c>
      <c r="U48" s="38">
        <f>SUMPRODUCT(LTA!J48:AN48,LTA!J$102:AN$102,LTA!J$105:AN$105)</f>
        <v>491.6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0</v>
      </c>
      <c r="Z48" s="35">
        <f>IEX!P48</f>
        <v>0</v>
      </c>
      <c r="AA48" s="76">
        <f>STOA!J48</f>
        <v>101.29</v>
      </c>
      <c r="AB48" s="76">
        <f>-STOA!P48</f>
        <v>0</v>
      </c>
      <c r="AC48">
        <f t="shared" si="0"/>
        <v>11.128986496949057</v>
      </c>
      <c r="AD48">
        <f t="shared" si="1"/>
        <v>1415.6641541375457</v>
      </c>
      <c r="AE48">
        <f>'IDT-1'!F48</f>
        <v>0</v>
      </c>
      <c r="AF48" s="25"/>
      <c r="AG48">
        <f t="shared" si="2"/>
        <v>1415.6641541375457</v>
      </c>
      <c r="AI48" s="35">
        <f>PXIL!J48</f>
        <v>0</v>
      </c>
      <c r="AJ48" s="35">
        <f>PXIL!P48</f>
        <v>0</v>
      </c>
      <c r="AK48" s="35">
        <f>RTM_IEX!J48</f>
        <v>32.69</v>
      </c>
      <c r="AL48" s="35">
        <f>RTM_IEX!P48</f>
        <v>0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7.4623200000000001</v>
      </c>
      <c r="E49">
        <f>GT_NG!T49</f>
        <v>11.188993795521984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58.712717929725464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540.4394380473334</v>
      </c>
      <c r="P49" s="37">
        <v>74.954257918725347</v>
      </c>
      <c r="Q49" s="37">
        <v>14.42</v>
      </c>
      <c r="R49" s="39">
        <v>24.2</v>
      </c>
      <c r="S49" s="39">
        <v>0</v>
      </c>
      <c r="T49" s="38">
        <f>SUMPRODUCT(LTA!J49:AN49,LTA!J$101:AN$101,LTA!J$105:AN$105)</f>
        <v>84.93</v>
      </c>
      <c r="U49" s="38">
        <f>SUMPRODUCT(LTA!J49:AN49,LTA!J$102:AN$102,LTA!J$105:AN$105)</f>
        <v>496.02000000000004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0</v>
      </c>
      <c r="Z49" s="35">
        <f>IEX!P49</f>
        <v>0</v>
      </c>
      <c r="AA49" s="76">
        <f>STOA!J49</f>
        <v>101.29</v>
      </c>
      <c r="AB49" s="76">
        <f>-STOA!P49</f>
        <v>0</v>
      </c>
      <c r="AC49">
        <f t="shared" si="0"/>
        <v>11.32620627599219</v>
      </c>
      <c r="AD49">
        <f t="shared" si="1"/>
        <v>1440.7515214153141</v>
      </c>
      <c r="AE49">
        <f>'IDT-1'!F49</f>
        <v>0</v>
      </c>
      <c r="AF49" s="25"/>
      <c r="AG49">
        <f t="shared" si="2"/>
        <v>1440.7515214153141</v>
      </c>
      <c r="AI49" s="35">
        <f>PXIL!J49</f>
        <v>0</v>
      </c>
      <c r="AJ49" s="35">
        <f>PXIL!P49</f>
        <v>0</v>
      </c>
      <c r="AK49" s="35">
        <f>RTM_IEX!J49</f>
        <v>38.46</v>
      </c>
      <c r="AL49" s="35">
        <f>RTM_IEX!P49</f>
        <v>0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7.4623200000000001</v>
      </c>
      <c r="E50">
        <f>GT_NG!T50</f>
        <v>11.188993795521984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58.712717929725464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540.29216185685721</v>
      </c>
      <c r="P50" s="37">
        <v>44.228079961798919</v>
      </c>
      <c r="Q50" s="37">
        <v>14.42</v>
      </c>
      <c r="R50" s="39">
        <v>24.2</v>
      </c>
      <c r="S50" s="39">
        <v>0</v>
      </c>
      <c r="T50" s="38">
        <f>SUMPRODUCT(LTA!J50:AN50,LTA!J$101:AN$101,LTA!J$105:AN$105)</f>
        <v>97.93</v>
      </c>
      <c r="U50" s="38">
        <f>SUMPRODUCT(LTA!J50:AN50,LTA!J$102:AN$102,LTA!J$105:AN$105)</f>
        <v>499.06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0</v>
      </c>
      <c r="Z50" s="35">
        <f>IEX!P50</f>
        <v>0</v>
      </c>
      <c r="AA50" s="76">
        <f>STOA!J50</f>
        <v>101.29</v>
      </c>
      <c r="AB50" s="76">
        <f>-STOA!P50</f>
        <v>0</v>
      </c>
      <c r="AC50">
        <f t="shared" si="0"/>
        <v>11.165499333642448</v>
      </c>
      <c r="AD50">
        <f t="shared" si="1"/>
        <v>1420.3087742102612</v>
      </c>
      <c r="AE50">
        <f>'IDT-1'!F50</f>
        <v>0</v>
      </c>
      <c r="AF50" s="25"/>
      <c r="AG50">
        <f t="shared" si="2"/>
        <v>1420.3087742102612</v>
      </c>
      <c r="AI50" s="35">
        <f>PXIL!J50</f>
        <v>0</v>
      </c>
      <c r="AJ50" s="35">
        <f>PXIL!P50</f>
        <v>0</v>
      </c>
      <c r="AK50" s="35">
        <f>RTM_IEX!J50</f>
        <v>32.69</v>
      </c>
      <c r="AL50" s="35">
        <f>RTM_IEX!P50</f>
        <v>0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7.4623200000000001</v>
      </c>
      <c r="E51">
        <f>GT_NG!T51</f>
        <v>11.188993795521984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58.712717929725464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541.52703119951218</v>
      </c>
      <c r="P51" s="37">
        <v>44.02</v>
      </c>
      <c r="Q51" s="37">
        <v>13.907845081332303</v>
      </c>
      <c r="R51" s="39">
        <v>24.2</v>
      </c>
      <c r="S51" s="39">
        <v>0</v>
      </c>
      <c r="T51" s="38">
        <f>SUMPRODUCT(LTA!J51:AN51,LTA!J$101:AN$101,LTA!J$105:AN$105)</f>
        <v>107.93</v>
      </c>
      <c r="U51" s="38">
        <f>SUMPRODUCT(LTA!J51:AN51,LTA!J$102:AN$102,LTA!J$105:AN$105)</f>
        <v>501.17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0</v>
      </c>
      <c r="Z51" s="35">
        <f>IEX!P51</f>
        <v>0</v>
      </c>
      <c r="AA51" s="76">
        <f>STOA!J51</f>
        <v>101.29</v>
      </c>
      <c r="AB51" s="76">
        <f>-STOA!P51</f>
        <v>0</v>
      </c>
      <c r="AC51">
        <f t="shared" si="0"/>
        <v>11.150493211534394</v>
      </c>
      <c r="AD51">
        <f t="shared" si="1"/>
        <v>1382.2584147945574</v>
      </c>
      <c r="AE51">
        <f>'IDT-1'!F51</f>
        <v>0</v>
      </c>
      <c r="AF51" s="25"/>
      <c r="AG51">
        <f t="shared" si="2"/>
        <v>1382.2584147945574</v>
      </c>
      <c r="AI51" s="35">
        <f>PXIL!J51</f>
        <v>0</v>
      </c>
      <c r="AJ51" s="35">
        <f>PXIL!P51</f>
        <v>0</v>
      </c>
      <c r="AK51" s="35">
        <f>RTM_IEX!J51</f>
        <v>0</v>
      </c>
      <c r="AL51" s="35">
        <f>RTM_IEX!P51</f>
        <v>-18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7.4623200000000001</v>
      </c>
      <c r="E52">
        <f>GT_NG!T52</f>
        <v>11.188993795521984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58.712717929725464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537.3670311995121</v>
      </c>
      <c r="P52" s="37">
        <v>44.02</v>
      </c>
      <c r="Q52" s="37">
        <v>13.907845081332303</v>
      </c>
      <c r="R52" s="39">
        <v>24.2</v>
      </c>
      <c r="S52" s="39">
        <v>0</v>
      </c>
      <c r="T52" s="38">
        <f>SUMPRODUCT(LTA!J52:AN52,LTA!J$101:AN$101,LTA!J$105:AN$105)</f>
        <v>110.93</v>
      </c>
      <c r="U52" s="38">
        <f>SUMPRODUCT(LTA!J52:AN52,LTA!J$102:AN$102,LTA!J$105:AN$105)</f>
        <v>502.27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0</v>
      </c>
      <c r="Z52" s="35">
        <f>IEX!P52</f>
        <v>0</v>
      </c>
      <c r="AA52" s="76">
        <f>STOA!J52</f>
        <v>101.29</v>
      </c>
      <c r="AB52" s="76">
        <f>-STOA!P52</f>
        <v>0</v>
      </c>
      <c r="AC52">
        <f t="shared" si="0"/>
        <v>11.330835532034293</v>
      </c>
      <c r="AD52">
        <f t="shared" si="1"/>
        <v>1359.0180724740574</v>
      </c>
      <c r="AE52">
        <f>'IDT-1'!F52</f>
        <v>0</v>
      </c>
      <c r="AF52" s="25"/>
      <c r="AG52">
        <f t="shared" si="2"/>
        <v>1359.0180724740574</v>
      </c>
      <c r="AI52" s="35">
        <f>PXIL!J52</f>
        <v>0</v>
      </c>
      <c r="AJ52" s="35">
        <f>PXIL!P52</f>
        <v>0</v>
      </c>
      <c r="AK52" s="35">
        <f>RTM_IEX!J52</f>
        <v>0</v>
      </c>
      <c r="AL52" s="35">
        <f>RTM_IEX!P52</f>
        <v>-41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7.4623200000000001</v>
      </c>
      <c r="E53">
        <f>GT_NG!T53</f>
        <v>11.188993795521984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58.712717929725464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537.73408183922243</v>
      </c>
      <c r="P53" s="37">
        <v>44.23</v>
      </c>
      <c r="Q53" s="37">
        <v>15.03</v>
      </c>
      <c r="R53" s="39">
        <v>24.2</v>
      </c>
      <c r="S53" s="39">
        <v>0</v>
      </c>
      <c r="T53" s="38">
        <f>SUMPRODUCT(LTA!J53:AN53,LTA!J$101:AN$101,LTA!J$105:AN$105)</f>
        <v>110.93</v>
      </c>
      <c r="U53" s="38">
        <f>SUMPRODUCT(LTA!J53:AN53,LTA!J$102:AN$102,LTA!J$105:AN$105)</f>
        <v>501.55000000000007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0</v>
      </c>
      <c r="Z53" s="35">
        <f>IEX!P53</f>
        <v>-18</v>
      </c>
      <c r="AA53" s="76">
        <f>STOA!J53</f>
        <v>101.29</v>
      </c>
      <c r="AB53" s="76">
        <f>-STOA!P53</f>
        <v>0</v>
      </c>
      <c r="AC53">
        <f t="shared" si="0"/>
        <v>11.393502563367875</v>
      </c>
      <c r="AD53">
        <f t="shared" si="1"/>
        <v>1352.9346110011022</v>
      </c>
      <c r="AE53">
        <f>'IDT-1'!F53</f>
        <v>0</v>
      </c>
      <c r="AF53" s="25"/>
      <c r="AG53">
        <f t="shared" si="2"/>
        <v>1352.9346110011022</v>
      </c>
      <c r="AI53" s="35">
        <f>PXIL!J53</f>
        <v>0</v>
      </c>
      <c r="AJ53" s="35">
        <f>PXIL!P53</f>
        <v>0</v>
      </c>
      <c r="AK53" s="35">
        <f>RTM_IEX!J53</f>
        <v>0</v>
      </c>
      <c r="AL53" s="35">
        <f>RTM_IEX!P53</f>
        <v>-30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7.4623200000000001</v>
      </c>
      <c r="E54">
        <f>GT_NG!T54</f>
        <v>11.188993795521984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58.712717929725464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531.41620772722331</v>
      </c>
      <c r="P54" s="37">
        <v>44.23</v>
      </c>
      <c r="Q54" s="37">
        <v>15.03</v>
      </c>
      <c r="R54" s="39">
        <v>24.2</v>
      </c>
      <c r="S54" s="39">
        <v>0</v>
      </c>
      <c r="T54" s="38">
        <f>SUMPRODUCT(LTA!J54:AN54,LTA!J$101:AN$101,LTA!J$105:AN$105)</f>
        <v>114.93</v>
      </c>
      <c r="U54" s="38">
        <f>SUMPRODUCT(LTA!J54:AN54,LTA!J$102:AN$102,LTA!J$105:AN$105)</f>
        <v>500.74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0</v>
      </c>
      <c r="Z54" s="35">
        <f>IEX!P54</f>
        <v>-50</v>
      </c>
      <c r="AA54" s="76">
        <f>STOA!J54</f>
        <v>101.29</v>
      </c>
      <c r="AB54" s="76">
        <f>-STOA!P54</f>
        <v>0</v>
      </c>
      <c r="AC54">
        <f t="shared" si="0"/>
        <v>11.557776784076783</v>
      </c>
      <c r="AD54">
        <f t="shared" si="1"/>
        <v>1325.642462668394</v>
      </c>
      <c r="AE54">
        <f>'IDT-1'!F54</f>
        <v>0</v>
      </c>
      <c r="AF54" s="25"/>
      <c r="AG54">
        <f t="shared" si="2"/>
        <v>1325.642462668394</v>
      </c>
      <c r="AI54" s="35">
        <f>PXIL!J54</f>
        <v>0</v>
      </c>
      <c r="AJ54" s="35">
        <f>PXIL!P54</f>
        <v>0</v>
      </c>
      <c r="AK54" s="35">
        <f>RTM_IEX!J54</f>
        <v>0</v>
      </c>
      <c r="AL54" s="35">
        <f>RTM_IEX!P54</f>
        <v>-22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7.4623200000000001</v>
      </c>
      <c r="E55">
        <f>GT_NG!T55</f>
        <v>11.188993795521984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58.712717929725464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531.30366522907104</v>
      </c>
      <c r="P55" s="37">
        <v>44.23</v>
      </c>
      <c r="Q55" s="37">
        <v>15.03</v>
      </c>
      <c r="R55" s="39">
        <v>24.2</v>
      </c>
      <c r="S55" s="39">
        <v>0</v>
      </c>
      <c r="T55" s="38">
        <f>SUMPRODUCT(LTA!J55:AN55,LTA!J$101:AN$101,LTA!J$105:AN$105)</f>
        <v>114.93</v>
      </c>
      <c r="U55" s="38">
        <f>SUMPRODUCT(LTA!J55:AN55,LTA!J$102:AN$102,LTA!J$105:AN$105)</f>
        <v>503.86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0</v>
      </c>
      <c r="Z55" s="35">
        <f>IEX!P55</f>
        <v>-210</v>
      </c>
      <c r="AA55" s="76">
        <f>STOA!J55</f>
        <v>101.29</v>
      </c>
      <c r="AB55" s="76">
        <f>-STOA!P55</f>
        <v>0</v>
      </c>
      <c r="AC55">
        <f t="shared" si="0"/>
        <v>12.66609687559059</v>
      </c>
      <c r="AD55">
        <f t="shared" si="1"/>
        <v>1189.5416000787282</v>
      </c>
      <c r="AE55">
        <f>'IDT-1'!F55</f>
        <v>0</v>
      </c>
      <c r="AF55" s="25"/>
      <c r="AG55">
        <f t="shared" si="2"/>
        <v>1189.5416000787282</v>
      </c>
      <c r="AI55" s="35">
        <f>PXIL!J55</f>
        <v>0</v>
      </c>
      <c r="AJ55" s="35">
        <f>PXIL!P55</f>
        <v>0</v>
      </c>
      <c r="AK55" s="35">
        <f>RTM_IEX!J55</f>
        <v>0</v>
      </c>
      <c r="AL55" s="35">
        <f>RTM_IEX!P55</f>
        <v>0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7.4623200000000001</v>
      </c>
      <c r="E56">
        <f>GT_NG!T56</f>
        <v>11.188993795521984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58.712717929725464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526.90366522907107</v>
      </c>
      <c r="P56" s="37">
        <v>44.23</v>
      </c>
      <c r="Q56" s="37">
        <v>15.03</v>
      </c>
      <c r="R56" s="39">
        <v>24.2</v>
      </c>
      <c r="S56" s="39">
        <v>0</v>
      </c>
      <c r="T56" s="38">
        <f>SUMPRODUCT(LTA!J56:AN56,LTA!J$101:AN$101,LTA!J$105:AN$105)</f>
        <v>114.93</v>
      </c>
      <c r="U56" s="38">
        <f>SUMPRODUCT(LTA!J56:AN56,LTA!J$102:AN$102,LTA!J$105:AN$105)</f>
        <v>501.28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0</v>
      </c>
      <c r="Z56" s="35">
        <f>IEX!P56</f>
        <v>-242</v>
      </c>
      <c r="AA56" s="76">
        <f>STOA!J56</f>
        <v>101.29</v>
      </c>
      <c r="AB56" s="76">
        <f>-STOA!P56</f>
        <v>0</v>
      </c>
      <c r="AC56">
        <f t="shared" si="0"/>
        <v>12.863215060633928</v>
      </c>
      <c r="AD56">
        <f t="shared" si="1"/>
        <v>1150.3644818936848</v>
      </c>
      <c r="AE56">
        <f>'IDT-1'!F56</f>
        <v>0</v>
      </c>
      <c r="AF56" s="25"/>
      <c r="AG56">
        <f t="shared" si="2"/>
        <v>1150.3644818936848</v>
      </c>
      <c r="AI56" s="35">
        <f>PXIL!J56</f>
        <v>0</v>
      </c>
      <c r="AJ56" s="35">
        <f>PXIL!P56</f>
        <v>0</v>
      </c>
      <c r="AK56" s="35">
        <f>RTM_IEX!J56</f>
        <v>0</v>
      </c>
      <c r="AL56" s="35">
        <f>RTM_IEX!P56</f>
        <v>0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7.4623200000000001</v>
      </c>
      <c r="E57">
        <f>GT_NG!T57</f>
        <v>11.188993795521984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58.712717929725464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526.90366522907107</v>
      </c>
      <c r="P57" s="37">
        <v>44.23</v>
      </c>
      <c r="Q57" s="37">
        <v>15.03</v>
      </c>
      <c r="R57" s="39">
        <v>24.2</v>
      </c>
      <c r="S57" s="39">
        <v>0</v>
      </c>
      <c r="T57" s="38">
        <f>SUMPRODUCT(LTA!J57:AN57,LTA!J$101:AN$101,LTA!J$105:AN$105)</f>
        <v>114.93</v>
      </c>
      <c r="U57" s="38">
        <f>SUMPRODUCT(LTA!J57:AN57,LTA!J$102:AN$102,LTA!J$105:AN$105)</f>
        <v>497.78999999999996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0</v>
      </c>
      <c r="Z57" s="35">
        <f>IEX!P57</f>
        <v>-197</v>
      </c>
      <c r="AA57" s="76">
        <f>STOA!J57</f>
        <v>101.29</v>
      </c>
      <c r="AB57" s="76">
        <f>-STOA!P57</f>
        <v>0</v>
      </c>
      <c r="AC57">
        <f t="shared" si="0"/>
        <v>12.608014830438403</v>
      </c>
      <c r="AD57">
        <f t="shared" si="1"/>
        <v>1176.1296821238802</v>
      </c>
      <c r="AE57">
        <f>'IDT-1'!F57</f>
        <v>0</v>
      </c>
      <c r="AF57" s="25"/>
      <c r="AG57">
        <f t="shared" si="2"/>
        <v>1176.1296821238802</v>
      </c>
      <c r="AI57" s="35">
        <f>PXIL!J57</f>
        <v>0</v>
      </c>
      <c r="AJ57" s="35">
        <f>PXIL!P57</f>
        <v>0</v>
      </c>
      <c r="AK57" s="35">
        <f>RTM_IEX!J57</f>
        <v>0</v>
      </c>
      <c r="AL57" s="35">
        <f>RTM_IEX!P57</f>
        <v>-16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7.4623200000000001</v>
      </c>
      <c r="E58">
        <f>GT_NG!T58</f>
        <v>11.188993795521984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58.712717929725464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531.76665160303014</v>
      </c>
      <c r="P58" s="37">
        <v>44.23</v>
      </c>
      <c r="Q58" s="37">
        <v>15.03</v>
      </c>
      <c r="R58" s="39">
        <v>24.2</v>
      </c>
      <c r="S58" s="39">
        <v>0</v>
      </c>
      <c r="T58" s="38">
        <f>SUMPRODUCT(LTA!J58:AN58,LTA!J$101:AN$101,LTA!J$105:AN$105)</f>
        <v>114.93</v>
      </c>
      <c r="U58" s="38">
        <f>SUMPRODUCT(LTA!J58:AN58,LTA!J$102:AN$102,LTA!J$105:AN$105)</f>
        <v>493.7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0</v>
      </c>
      <c r="Z58" s="35">
        <f>IEX!P58</f>
        <v>-142</v>
      </c>
      <c r="AA58" s="76">
        <f>STOA!J58</f>
        <v>101.29</v>
      </c>
      <c r="AB58" s="76">
        <f>-STOA!P58</f>
        <v>0</v>
      </c>
      <c r="AC58">
        <f t="shared" si="0"/>
        <v>12.291730074568507</v>
      </c>
      <c r="AD58">
        <f t="shared" si="1"/>
        <v>1218.2189532537093</v>
      </c>
      <c r="AE58">
        <f>'IDT-1'!F58</f>
        <v>0</v>
      </c>
      <c r="AF58" s="25"/>
      <c r="AG58">
        <f t="shared" si="2"/>
        <v>1218.2189532537093</v>
      </c>
      <c r="AI58" s="35">
        <f>PXIL!J58</f>
        <v>0</v>
      </c>
      <c r="AJ58" s="35">
        <f>PXIL!P58</f>
        <v>0</v>
      </c>
      <c r="AK58" s="35">
        <f>RTM_IEX!J58</f>
        <v>0</v>
      </c>
      <c r="AL58" s="35">
        <f>RTM_IEX!P58</f>
        <v>-30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7.4623200000000001</v>
      </c>
      <c r="E59">
        <f>GT_NG!T59</f>
        <v>11.188993795521984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58.712717929725464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531.76665160303014</v>
      </c>
      <c r="P59" s="37">
        <v>44.23</v>
      </c>
      <c r="Q59" s="37">
        <v>15.03</v>
      </c>
      <c r="R59" s="39">
        <v>24.2</v>
      </c>
      <c r="S59" s="39">
        <v>0</v>
      </c>
      <c r="T59" s="38">
        <f>SUMPRODUCT(LTA!J59:AN59,LTA!J$101:AN$101,LTA!J$105:AN$105)</f>
        <v>114.93</v>
      </c>
      <c r="U59" s="38">
        <f>SUMPRODUCT(LTA!J59:AN59,LTA!J$102:AN$102,LTA!J$105:AN$105)</f>
        <v>488.34000000000003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0</v>
      </c>
      <c r="Z59" s="35">
        <f>IEX!P59</f>
        <v>-118</v>
      </c>
      <c r="AA59" s="76">
        <f>STOA!J59</f>
        <v>101.29</v>
      </c>
      <c r="AB59" s="76">
        <f>-STOA!P59</f>
        <v>0</v>
      </c>
      <c r="AC59">
        <f t="shared" si="0"/>
        <v>12.139863618612047</v>
      </c>
      <c r="AD59">
        <f t="shared" si="1"/>
        <v>1227.0108197096658</v>
      </c>
      <c r="AE59">
        <f>'IDT-1'!F59</f>
        <v>0</v>
      </c>
      <c r="AF59" s="25"/>
      <c r="AG59">
        <f t="shared" si="2"/>
        <v>1227.0108197096658</v>
      </c>
      <c r="AI59" s="35">
        <f>PXIL!J59</f>
        <v>0</v>
      </c>
      <c r="AJ59" s="35">
        <f>PXIL!P59</f>
        <v>0</v>
      </c>
      <c r="AK59" s="35">
        <f>RTM_IEX!J59</f>
        <v>0</v>
      </c>
      <c r="AL59" s="35">
        <f>RTM_IEX!P59</f>
        <v>-40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7.4623200000000001</v>
      </c>
      <c r="E60">
        <f>GT_NG!T60</f>
        <v>11.188993795521984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58.712717929725464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531.76665160303014</v>
      </c>
      <c r="P60" s="37">
        <v>44.23</v>
      </c>
      <c r="Q60" s="37">
        <v>15.03</v>
      </c>
      <c r="R60" s="39">
        <v>24.2</v>
      </c>
      <c r="S60" s="39">
        <v>0</v>
      </c>
      <c r="T60" s="38">
        <f>SUMPRODUCT(LTA!J60:AN60,LTA!J$101:AN$101,LTA!J$105:AN$105)</f>
        <v>114.84</v>
      </c>
      <c r="U60" s="38">
        <f>SUMPRODUCT(LTA!J60:AN60,LTA!J$102:AN$102,LTA!J$105:AN$105)</f>
        <v>482.99000000000007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0</v>
      </c>
      <c r="Z60" s="35">
        <f>IEX!P60</f>
        <v>-99</v>
      </c>
      <c r="AA60" s="76">
        <f>STOA!J60</f>
        <v>101.29</v>
      </c>
      <c r="AB60" s="76">
        <f>-STOA!P60</f>
        <v>0</v>
      </c>
      <c r="AC60">
        <f t="shared" si="0"/>
        <v>11.948066571242567</v>
      </c>
      <c r="AD60">
        <f t="shared" si="1"/>
        <v>1240.7626167570352</v>
      </c>
      <c r="AE60">
        <f>'IDT-1'!F60</f>
        <v>0</v>
      </c>
      <c r="AF60" s="25"/>
      <c r="AG60">
        <f t="shared" si="2"/>
        <v>1240.7626167570352</v>
      </c>
      <c r="AI60" s="35">
        <f>PXIL!J60</f>
        <v>0</v>
      </c>
      <c r="AJ60" s="35">
        <f>PXIL!P60</f>
        <v>0</v>
      </c>
      <c r="AK60" s="35">
        <f>RTM_IEX!J60</f>
        <v>0</v>
      </c>
      <c r="AL60" s="35">
        <f>RTM_IEX!P60</f>
        <v>-40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7.4623200000000001</v>
      </c>
      <c r="E61">
        <f>GT_NG!T61</f>
        <v>11.188993795521984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58.712717929725464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531.76665160303014</v>
      </c>
      <c r="P61" s="37">
        <v>44.23</v>
      </c>
      <c r="Q61" s="37">
        <v>15.03</v>
      </c>
      <c r="R61" s="39">
        <v>24.2</v>
      </c>
      <c r="S61" s="39">
        <v>0</v>
      </c>
      <c r="T61" s="38">
        <f>SUMPRODUCT(LTA!J61:AN61,LTA!J$101:AN$101,LTA!J$105:AN$105)</f>
        <v>109.4</v>
      </c>
      <c r="U61" s="38">
        <f>SUMPRODUCT(LTA!J61:AN61,LTA!J$102:AN$102,LTA!J$105:AN$105)</f>
        <v>477.55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0</v>
      </c>
      <c r="Z61" s="35">
        <f>IEX!P61</f>
        <v>-81</v>
      </c>
      <c r="AA61" s="76">
        <f>STOA!J61</f>
        <v>101.29</v>
      </c>
      <c r="AB61" s="76">
        <f>-STOA!P61</f>
        <v>0</v>
      </c>
      <c r="AC61">
        <f t="shared" si="0"/>
        <v>11.823895979829544</v>
      </c>
      <c r="AD61">
        <f t="shared" si="1"/>
        <v>1235.0067873484481</v>
      </c>
      <c r="AE61">
        <f>'IDT-1'!F61</f>
        <v>0</v>
      </c>
      <c r="AF61" s="25"/>
      <c r="AG61">
        <f t="shared" si="2"/>
        <v>1235.0067873484481</v>
      </c>
      <c r="AI61" s="35">
        <f>PXIL!J61</f>
        <v>0</v>
      </c>
      <c r="AJ61" s="35">
        <f>PXIL!P61</f>
        <v>0</v>
      </c>
      <c r="AK61" s="35">
        <f>RTM_IEX!J61</f>
        <v>0</v>
      </c>
      <c r="AL61" s="35">
        <f>RTM_IEX!P61</f>
        <v>-53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7.4623200000000001</v>
      </c>
      <c r="E62">
        <f>GT_NG!T62</f>
        <v>11.188993795521984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58.712717929725464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536.33835001572857</v>
      </c>
      <c r="P62" s="37">
        <v>44.23</v>
      </c>
      <c r="Q62" s="37">
        <v>15.03</v>
      </c>
      <c r="R62" s="39">
        <v>24.2</v>
      </c>
      <c r="S62" s="39">
        <v>0</v>
      </c>
      <c r="T62" s="38">
        <f>SUMPRODUCT(LTA!J62:AN62,LTA!J$101:AN$101,LTA!J$105:AN$105)</f>
        <v>103.7</v>
      </c>
      <c r="U62" s="38">
        <f>SUMPRODUCT(LTA!J62:AN62,LTA!J$102:AN$102,LTA!J$105:AN$105)</f>
        <v>470.49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0</v>
      </c>
      <c r="Z62" s="35">
        <f>IEX!P62</f>
        <v>-71</v>
      </c>
      <c r="AA62" s="76">
        <f>STOA!J62</f>
        <v>101.29</v>
      </c>
      <c r="AB62" s="76">
        <f>-STOA!P62</f>
        <v>0</v>
      </c>
      <c r="AC62">
        <f t="shared" si="0"/>
        <v>11.752165909165988</v>
      </c>
      <c r="AD62">
        <f t="shared" si="1"/>
        <v>1227.8902158318101</v>
      </c>
      <c r="AE62">
        <f>'IDT-1'!F62</f>
        <v>0</v>
      </c>
      <c r="AF62" s="25"/>
      <c r="AG62">
        <f t="shared" si="2"/>
        <v>1227.8902158318101</v>
      </c>
      <c r="AI62" s="35">
        <f>PXIL!J62</f>
        <v>0</v>
      </c>
      <c r="AJ62" s="35">
        <f>PXIL!P62</f>
        <v>0</v>
      </c>
      <c r="AK62" s="35">
        <f>RTM_IEX!J62</f>
        <v>0</v>
      </c>
      <c r="AL62" s="35">
        <f>RTM_IEX!P62</f>
        <v>-62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7.4623200000000001</v>
      </c>
      <c r="E63">
        <f>GT_NG!T63</f>
        <v>11.070141391738286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58.712717929725464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536.33835001572857</v>
      </c>
      <c r="P63" s="37">
        <v>44.23</v>
      </c>
      <c r="Q63" s="37">
        <v>15.03</v>
      </c>
      <c r="R63" s="39">
        <v>24.2</v>
      </c>
      <c r="S63" s="39">
        <v>0</v>
      </c>
      <c r="T63" s="38">
        <f>SUMPRODUCT(LTA!J63:AN63,LTA!J$101:AN$101,LTA!J$105:AN$105)</f>
        <v>95.78</v>
      </c>
      <c r="U63" s="38">
        <f>SUMPRODUCT(LTA!J63:AN63,LTA!J$102:AN$102,LTA!J$105:AN$105)</f>
        <v>462.62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0</v>
      </c>
      <c r="Z63" s="35">
        <f>IEX!P63</f>
        <v>-53</v>
      </c>
      <c r="AA63" s="76">
        <f>STOA!J63</f>
        <v>99.86</v>
      </c>
      <c r="AB63" s="76">
        <f>-STOA!P63</f>
        <v>0</v>
      </c>
      <c r="AC63">
        <f t="shared" si="0"/>
        <v>11.499003086177407</v>
      </c>
      <c r="AD63">
        <f t="shared" si="1"/>
        <v>1225.8045262510147</v>
      </c>
      <c r="AE63">
        <f>'IDT-1'!F63</f>
        <v>0</v>
      </c>
      <c r="AF63" s="25"/>
      <c r="AG63">
        <f t="shared" si="2"/>
        <v>1225.8045262510147</v>
      </c>
      <c r="AI63" s="35">
        <f>PXIL!J63</f>
        <v>0</v>
      </c>
      <c r="AJ63" s="35">
        <f>PXIL!P63</f>
        <v>0</v>
      </c>
      <c r="AK63" s="35">
        <f>RTM_IEX!J63</f>
        <v>0</v>
      </c>
      <c r="AL63" s="35">
        <f>RTM_IEX!P63</f>
        <v>-65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7.4623200000000001</v>
      </c>
      <c r="E64">
        <f>GT_NG!T64</f>
        <v>11.070141391738286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58.712717929725464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536.33835001572857</v>
      </c>
      <c r="P64" s="37">
        <v>44.23</v>
      </c>
      <c r="Q64" s="37">
        <v>15.03</v>
      </c>
      <c r="R64" s="39">
        <v>24.2</v>
      </c>
      <c r="S64" s="39">
        <v>0</v>
      </c>
      <c r="T64" s="38">
        <f>SUMPRODUCT(LTA!J64:AN64,LTA!J$101:AN$101,LTA!J$105:AN$105)</f>
        <v>89.69</v>
      </c>
      <c r="U64" s="38">
        <f>SUMPRODUCT(LTA!J64:AN64,LTA!J$102:AN$102,LTA!J$105:AN$105)</f>
        <v>453.72999999999996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0</v>
      </c>
      <c r="Z64" s="35">
        <f>IEX!P64</f>
        <v>-35</v>
      </c>
      <c r="AA64" s="76">
        <f>STOA!J64</f>
        <v>94.940000000000012</v>
      </c>
      <c r="AB64" s="76">
        <f>-STOA!P64</f>
        <v>0</v>
      </c>
      <c r="AC64">
        <f t="shared" si="0"/>
        <v>11.178695402242719</v>
      </c>
      <c r="AD64">
        <f t="shared" si="1"/>
        <v>1227.2248339349496</v>
      </c>
      <c r="AE64">
        <f>'IDT-1'!F64</f>
        <v>0</v>
      </c>
      <c r="AF64" s="25"/>
      <c r="AG64">
        <f t="shared" si="2"/>
        <v>1227.2248339349496</v>
      </c>
      <c r="AI64" s="35">
        <f>PXIL!J64</f>
        <v>0</v>
      </c>
      <c r="AJ64" s="35">
        <f>PXIL!P64</f>
        <v>0</v>
      </c>
      <c r="AK64" s="35">
        <f>RTM_IEX!J64</f>
        <v>0</v>
      </c>
      <c r="AL64" s="35">
        <f>RTM_IEX!P64</f>
        <v>-62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7.4623200000000001</v>
      </c>
      <c r="E65">
        <f>GT_NG!T65</f>
        <v>11.070141391738286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58.712717929725464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536.33835001572857</v>
      </c>
      <c r="P65" s="37">
        <v>44.23</v>
      </c>
      <c r="Q65" s="37">
        <v>15.03</v>
      </c>
      <c r="R65" s="39">
        <v>24.13</v>
      </c>
      <c r="S65" s="39">
        <v>0</v>
      </c>
      <c r="T65" s="38">
        <f>SUMPRODUCT(LTA!J65:AN65,LTA!J$101:AN$101,LTA!J$105:AN$105)</f>
        <v>78.61</v>
      </c>
      <c r="U65" s="38">
        <f>SUMPRODUCT(LTA!J65:AN65,LTA!J$102:AN$102,LTA!J$105:AN$105)</f>
        <v>443.28000000000003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0</v>
      </c>
      <c r="Z65" s="35">
        <f>IEX!P65</f>
        <v>-12</v>
      </c>
      <c r="AA65" s="76">
        <f>STOA!J65</f>
        <v>87.830000000000013</v>
      </c>
      <c r="AB65" s="76">
        <f>-STOA!P65</f>
        <v>0</v>
      </c>
      <c r="AC65">
        <f t="shared" si="0"/>
        <v>10.836837628003654</v>
      </c>
      <c r="AD65">
        <f t="shared" si="1"/>
        <v>1213.8566917091887</v>
      </c>
      <c r="AE65">
        <f>'IDT-1'!F65</f>
        <v>0</v>
      </c>
      <c r="AF65" s="25"/>
      <c r="AG65">
        <f t="shared" si="2"/>
        <v>1213.8566917091887</v>
      </c>
      <c r="AI65" s="35">
        <f>PXIL!J65</f>
        <v>0</v>
      </c>
      <c r="AJ65" s="35">
        <f>PXIL!P65</f>
        <v>0</v>
      </c>
      <c r="AK65" s="35">
        <f>RTM_IEX!J65</f>
        <v>0</v>
      </c>
      <c r="AL65" s="35">
        <f>RTM_IEX!P65</f>
        <v>-70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7.4623200000000001</v>
      </c>
      <c r="E66">
        <f>GT_NG!T66</f>
        <v>11.070141391738286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58.712717929725464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540.91004842842699</v>
      </c>
      <c r="P66" s="37">
        <v>44.23</v>
      </c>
      <c r="Q66" s="37">
        <v>15.03</v>
      </c>
      <c r="R66" s="39">
        <v>21.49</v>
      </c>
      <c r="S66" s="39">
        <v>0</v>
      </c>
      <c r="T66" s="38">
        <f>SUMPRODUCT(LTA!J66:AN66,LTA!J$101:AN$101,LTA!J$105:AN$105)</f>
        <v>69.38</v>
      </c>
      <c r="U66" s="38">
        <f>SUMPRODUCT(LTA!J66:AN66,LTA!J$102:AN$102,LTA!J$105:AN$105)</f>
        <v>432.7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0</v>
      </c>
      <c r="Z66" s="35">
        <f>IEX!P66</f>
        <v>-15</v>
      </c>
      <c r="AA66" s="76">
        <f>STOA!J66</f>
        <v>81.680000000000007</v>
      </c>
      <c r="AB66" s="76">
        <f>-STOA!P66</f>
        <v>0</v>
      </c>
      <c r="AC66">
        <f t="shared" si="0"/>
        <v>10.555081056231449</v>
      </c>
      <c r="AD66">
        <f t="shared" si="1"/>
        <v>1202.1101466936593</v>
      </c>
      <c r="AE66">
        <f>'IDT-1'!F66</f>
        <v>0</v>
      </c>
      <c r="AF66" s="25"/>
      <c r="AG66">
        <f t="shared" si="2"/>
        <v>1202.1101466936593</v>
      </c>
      <c r="AI66" s="35">
        <f>PXIL!J66</f>
        <v>0</v>
      </c>
      <c r="AJ66" s="35">
        <f>PXIL!P66</f>
        <v>0</v>
      </c>
      <c r="AK66" s="35">
        <f>RTM_IEX!J66</f>
        <v>0</v>
      </c>
      <c r="AL66" s="35">
        <f>RTM_IEX!P66</f>
        <v>-55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7.4623200000000001</v>
      </c>
      <c r="E67">
        <f>GT_NG!T67</f>
        <v>11.070141391738286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58.712717929725464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557.51131054925975</v>
      </c>
      <c r="P67" s="37">
        <v>74.952536094792379</v>
      </c>
      <c r="Q67" s="37">
        <v>26.61</v>
      </c>
      <c r="R67" s="39">
        <v>19.57</v>
      </c>
      <c r="S67" s="39">
        <v>0</v>
      </c>
      <c r="T67" s="38">
        <f>SUMPRODUCT(LTA!J67:AN67,LTA!J$101:AN$101,LTA!J$105:AN$105)</f>
        <v>60.92</v>
      </c>
      <c r="U67" s="38">
        <f>SUMPRODUCT(LTA!J67:AN67,LTA!J$102:AN$102,LTA!J$105:AN$105)</f>
        <v>417.99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0</v>
      </c>
      <c r="Z67" s="35">
        <f>IEX!P67</f>
        <v>-36</v>
      </c>
      <c r="AA67" s="76">
        <f>STOA!J67</f>
        <v>64.010000000000005</v>
      </c>
      <c r="AB67" s="76">
        <f>-STOA!P67</f>
        <v>0</v>
      </c>
      <c r="AC67">
        <f t="shared" si="0"/>
        <v>10.830367729682806</v>
      </c>
      <c r="AD67">
        <f t="shared" si="1"/>
        <v>1198.9786582358329</v>
      </c>
      <c r="AE67">
        <f>'IDT-1'!F67</f>
        <v>0</v>
      </c>
      <c r="AF67" s="25"/>
      <c r="AG67">
        <f t="shared" si="2"/>
        <v>1198.9786582358329</v>
      </c>
      <c r="AI67" s="35">
        <f>PXIL!J67</f>
        <v>0</v>
      </c>
      <c r="AJ67" s="35">
        <f>PXIL!P67</f>
        <v>0</v>
      </c>
      <c r="AK67" s="35">
        <f>RTM_IEX!J67</f>
        <v>0</v>
      </c>
      <c r="AL67" s="35">
        <f>RTM_IEX!P67</f>
        <v>-53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7.4623200000000001</v>
      </c>
      <c r="E68">
        <f>GT_NG!T68</f>
        <v>11.070141391738286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58.712717929725464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565.47125266640364</v>
      </c>
      <c r="P68" s="37">
        <v>74.952536094792379</v>
      </c>
      <c r="Q68" s="37">
        <v>26.61</v>
      </c>
      <c r="R68" s="39">
        <v>18.07</v>
      </c>
      <c r="S68" s="39">
        <v>0</v>
      </c>
      <c r="T68" s="38">
        <f>SUMPRODUCT(LTA!J68:AN68,LTA!J$101:AN$101,LTA!J$105:AN$105)</f>
        <v>52.51</v>
      </c>
      <c r="U68" s="38">
        <f>SUMPRODUCT(LTA!J68:AN68,LTA!J$102:AN$102,LTA!J$105:AN$105)</f>
        <v>406.13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0</v>
      </c>
      <c r="Z68" s="35">
        <f>IEX!P68</f>
        <v>0</v>
      </c>
      <c r="AA68" s="76">
        <f>STOA!J68</f>
        <v>56.26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10.552140822240069</v>
      </c>
      <c r="AD68">
        <f t="shared" ref="AD68:AD98" si="4">SUM(B68:AB68,AI68:AV68)-AC68</f>
        <v>1191.6968272604199</v>
      </c>
      <c r="AE68">
        <f>'IDT-1'!F68</f>
        <v>0</v>
      </c>
      <c r="AF68" s="25"/>
      <c r="AG68">
        <f t="shared" ref="AG68:AG98" si="5">SUM(AD68:AF68)</f>
        <v>1191.6968272604199</v>
      </c>
      <c r="AI68" s="35">
        <f>PXIL!J68</f>
        <v>0</v>
      </c>
      <c r="AJ68" s="35">
        <f>PXIL!P68</f>
        <v>0</v>
      </c>
      <c r="AK68" s="35">
        <f>RTM_IEX!J68</f>
        <v>0</v>
      </c>
      <c r="AL68" s="35">
        <f>RTM_IEX!P68</f>
        <v>-75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7.4623200000000001</v>
      </c>
      <c r="E69">
        <f>GT_NG!T69</f>
        <v>11.070141391738286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58.712717929725464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657.97901750409972</v>
      </c>
      <c r="P69" s="37">
        <v>74.952536094792379</v>
      </c>
      <c r="Q69" s="37">
        <v>26.61</v>
      </c>
      <c r="R69" s="39">
        <v>17.05</v>
      </c>
      <c r="S69" s="39">
        <v>0</v>
      </c>
      <c r="T69" s="38">
        <f>SUMPRODUCT(LTA!J69:AN69,LTA!J$101:AN$101,LTA!J$105:AN$105)</f>
        <v>44.980000000000004</v>
      </c>
      <c r="U69" s="38">
        <f>SUMPRODUCT(LTA!J69:AN69,LTA!J$102:AN$102,LTA!J$105:AN$105)</f>
        <v>393.76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0</v>
      </c>
      <c r="Z69" s="35">
        <f>IEX!P69</f>
        <v>0</v>
      </c>
      <c r="AA69" s="76">
        <f>STOA!J69</f>
        <v>48.05</v>
      </c>
      <c r="AB69" s="76">
        <f>-STOA!P69</f>
        <v>0</v>
      </c>
      <c r="AC69">
        <f t="shared" si="3"/>
        <v>11.549611758060776</v>
      </c>
      <c r="AD69">
        <f t="shared" si="4"/>
        <v>1190.077121162295</v>
      </c>
      <c r="AE69">
        <f>'IDT-1'!F69</f>
        <v>0</v>
      </c>
      <c r="AF69" s="25"/>
      <c r="AG69">
        <f t="shared" si="5"/>
        <v>1190.077121162295</v>
      </c>
      <c r="AI69" s="35">
        <f>PXIL!J69</f>
        <v>0</v>
      </c>
      <c r="AJ69" s="35">
        <f>PXIL!P69</f>
        <v>0</v>
      </c>
      <c r="AK69" s="35">
        <f>RTM_IEX!J69</f>
        <v>0</v>
      </c>
      <c r="AL69" s="35">
        <f>RTM_IEX!P69</f>
        <v>-139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7.4623200000000001</v>
      </c>
      <c r="E70">
        <f>GT_NG!T70</f>
        <v>11.070141391738286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58.712717929725464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747.94951910626548</v>
      </c>
      <c r="P70" s="37">
        <v>74.954257918725347</v>
      </c>
      <c r="Q70" s="37">
        <v>26.609999999999996</v>
      </c>
      <c r="R70" s="39">
        <v>16.8</v>
      </c>
      <c r="S70" s="39">
        <v>0</v>
      </c>
      <c r="T70" s="38">
        <f>SUMPRODUCT(LTA!J70:AN70,LTA!J$101:AN$101,LTA!J$105:AN$105)</f>
        <v>34.47</v>
      </c>
      <c r="U70" s="38">
        <f>SUMPRODUCT(LTA!J70:AN70,LTA!J$102:AN$102,LTA!J$105:AN$105)</f>
        <v>381.40999999999997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0</v>
      </c>
      <c r="Z70" s="35">
        <f>IEX!P70</f>
        <v>-236</v>
      </c>
      <c r="AA70" s="76">
        <f>STOA!J70</f>
        <v>39.61</v>
      </c>
      <c r="AB70" s="76">
        <f>-STOA!P70</f>
        <v>0</v>
      </c>
      <c r="AC70">
        <f t="shared" si="3"/>
        <v>13.105358974196964</v>
      </c>
      <c r="AD70">
        <f t="shared" si="4"/>
        <v>1193.2135973722577</v>
      </c>
      <c r="AE70">
        <f>'IDT-1'!F70</f>
        <v>0</v>
      </c>
      <c r="AF70" s="25"/>
      <c r="AG70">
        <f t="shared" si="5"/>
        <v>1193.2135973722577</v>
      </c>
      <c r="AI70" s="35">
        <f>PXIL!J70</f>
        <v>0</v>
      </c>
      <c r="AJ70" s="35">
        <f>PXIL!P70</f>
        <v>0</v>
      </c>
      <c r="AK70" s="35">
        <f>RTM_IEX!J70</f>
        <v>43.27</v>
      </c>
      <c r="AL70" s="35">
        <f>RTM_IEX!P70</f>
        <v>0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7.4623200000000001</v>
      </c>
      <c r="E71">
        <f>GT_NG!T71</f>
        <v>11.070141391738286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58.712717929725464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839.3131921489836</v>
      </c>
      <c r="P71" s="37">
        <v>74.954257918725347</v>
      </c>
      <c r="Q71" s="37">
        <v>26.609999999999996</v>
      </c>
      <c r="R71" s="39">
        <v>12.56</v>
      </c>
      <c r="S71" s="39">
        <v>0</v>
      </c>
      <c r="T71" s="38">
        <f>SUMPRODUCT(LTA!J71:AN71,LTA!J$101:AN$101,LTA!J$105:AN$105)</f>
        <v>23.94</v>
      </c>
      <c r="U71" s="38">
        <f>SUMPRODUCT(LTA!J71:AN71,LTA!J$102:AN$102,LTA!J$105:AN$105)</f>
        <v>369.3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0</v>
      </c>
      <c r="Z71" s="35">
        <f>IEX!P71</f>
        <v>-221</v>
      </c>
      <c r="AA71" s="76">
        <f>STOA!J71</f>
        <v>30.16</v>
      </c>
      <c r="AB71" s="76">
        <f>-STOA!P71</f>
        <v>0</v>
      </c>
      <c r="AC71">
        <f t="shared" si="3"/>
        <v>13.236422215343188</v>
      </c>
      <c r="AD71">
        <f t="shared" si="4"/>
        <v>1199.8462071738295</v>
      </c>
      <c r="AE71">
        <f>'IDT-1'!F71</f>
        <v>0</v>
      </c>
      <c r="AF71" s="25"/>
      <c r="AG71">
        <f t="shared" si="5"/>
        <v>1199.8462071738295</v>
      </c>
      <c r="AI71" s="35">
        <f>PXIL!J71</f>
        <v>0</v>
      </c>
      <c r="AJ71" s="35">
        <f>PXIL!P71</f>
        <v>0</v>
      </c>
      <c r="AK71" s="35">
        <f>RTM_IEX!J71</f>
        <v>0</v>
      </c>
      <c r="AL71" s="35">
        <f>RTM_IEX!P71</f>
        <v>-20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7.4623200000000001</v>
      </c>
      <c r="E72">
        <f>GT_NG!T72</f>
        <v>11.070141391738286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58.712717929725464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845.72216665132396</v>
      </c>
      <c r="P72" s="37">
        <v>74.954257918725347</v>
      </c>
      <c r="Q72" s="37">
        <v>26.609999999999996</v>
      </c>
      <c r="R72" s="39">
        <v>6.2999999999999989</v>
      </c>
      <c r="S72" s="39">
        <v>0</v>
      </c>
      <c r="T72" s="38">
        <f>SUMPRODUCT(LTA!J72:AN72,LTA!J$101:AN$101,LTA!J$105:AN$105)</f>
        <v>14.18</v>
      </c>
      <c r="U72" s="38">
        <f>SUMPRODUCT(LTA!J72:AN72,LTA!J$102:AN$102,LTA!J$105:AN$105)</f>
        <v>360.56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0</v>
      </c>
      <c r="Z72" s="35">
        <f>IEX!P72</f>
        <v>-214</v>
      </c>
      <c r="AA72" s="76">
        <f>STOA!J72</f>
        <v>38.1</v>
      </c>
      <c r="AB72" s="76">
        <f>-STOA!P72</f>
        <v>0</v>
      </c>
      <c r="AC72">
        <f t="shared" si="3"/>
        <v>12.982267214244144</v>
      </c>
      <c r="AD72">
        <f t="shared" si="4"/>
        <v>1211.6893366772688</v>
      </c>
      <c r="AE72">
        <f>'IDT-1'!F72</f>
        <v>0</v>
      </c>
      <c r="AF72" s="25"/>
      <c r="AG72">
        <f t="shared" si="5"/>
        <v>1211.6893366772688</v>
      </c>
      <c r="AI72" s="35">
        <f>PXIL!J72</f>
        <v>0</v>
      </c>
      <c r="AJ72" s="35">
        <f>PXIL!P72</f>
        <v>0</v>
      </c>
      <c r="AK72" s="35">
        <f>RTM_IEX!J72</f>
        <v>0</v>
      </c>
      <c r="AL72" s="35">
        <f>RTM_IEX!P72</f>
        <v>-5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7.4623200000000001</v>
      </c>
      <c r="E73">
        <f>GT_NG!T73</f>
        <v>11.070141391738286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69.61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869.8557405605161</v>
      </c>
      <c r="P73" s="37">
        <v>74.954257918725347</v>
      </c>
      <c r="Q73" s="37">
        <v>26.609999999999996</v>
      </c>
      <c r="R73" s="39">
        <v>1.9300000000000002</v>
      </c>
      <c r="S73" s="39">
        <v>0</v>
      </c>
      <c r="T73" s="38">
        <f>SUMPRODUCT(LTA!J73:AN73,LTA!J$101:AN$101,LTA!J$105:AN$105)</f>
        <v>8.7899999999999991</v>
      </c>
      <c r="U73" s="38">
        <f>SUMPRODUCT(LTA!J73:AN73,LTA!J$102:AN$102,LTA!J$105:AN$105)</f>
        <v>404.23999999999995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0</v>
      </c>
      <c r="Z73" s="35">
        <f>IEX!P73</f>
        <v>-213</v>
      </c>
      <c r="AA73" s="76">
        <f>STOA!J73</f>
        <v>50.01</v>
      </c>
      <c r="AB73" s="76">
        <f>-STOA!P73</f>
        <v>0</v>
      </c>
      <c r="AC73">
        <f t="shared" si="3"/>
        <v>14.155412852383684</v>
      </c>
      <c r="AD73">
        <f t="shared" si="4"/>
        <v>1222.3770470185959</v>
      </c>
      <c r="AE73">
        <f>'IDT-1'!F73</f>
        <v>0</v>
      </c>
      <c r="AF73" s="25"/>
      <c r="AG73">
        <f t="shared" si="5"/>
        <v>1222.3770470185959</v>
      </c>
      <c r="AI73" s="35">
        <f>PXIL!J73</f>
        <v>0</v>
      </c>
      <c r="AJ73" s="35">
        <f>PXIL!P73</f>
        <v>0</v>
      </c>
      <c r="AK73" s="35">
        <f>RTM_IEX!J73</f>
        <v>0</v>
      </c>
      <c r="AL73" s="35">
        <f>RTM_IEX!P73</f>
        <v>-75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7.4623200000000001</v>
      </c>
      <c r="E74">
        <f>GT_NG!T74</f>
        <v>11.070141391738286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69.61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867.13574056051607</v>
      </c>
      <c r="P74" s="37">
        <v>74.954257918725347</v>
      </c>
      <c r="Q74" s="37">
        <v>26.609999999999996</v>
      </c>
      <c r="R74" s="39">
        <v>0.51255000000000006</v>
      </c>
      <c r="S74" s="39">
        <v>0</v>
      </c>
      <c r="T74" s="38">
        <f>SUMPRODUCT(LTA!J74:AN74,LTA!J$101:AN$101,LTA!J$105:AN$105)</f>
        <v>1.87</v>
      </c>
      <c r="U74" s="38">
        <f>SUMPRODUCT(LTA!J74:AN74,LTA!J$102:AN$102,LTA!J$105:AN$105)</f>
        <v>399.35999999999996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0</v>
      </c>
      <c r="Z74" s="35">
        <f>IEX!P74</f>
        <v>-148</v>
      </c>
      <c r="AA74" s="76">
        <f>STOA!J74</f>
        <v>42.709999999999994</v>
      </c>
      <c r="AB74" s="76">
        <f>-STOA!P74</f>
        <v>0</v>
      </c>
      <c r="AC74">
        <f t="shared" si="3"/>
        <v>13.305948688362314</v>
      </c>
      <c r="AD74">
        <f t="shared" si="4"/>
        <v>1284.989061182617</v>
      </c>
      <c r="AE74">
        <f>'IDT-1'!F74</f>
        <v>-34.021999999999998</v>
      </c>
      <c r="AF74" s="25"/>
      <c r="AG74">
        <f t="shared" si="5"/>
        <v>1250.967061182617</v>
      </c>
      <c r="AI74" s="35">
        <f>PXIL!J74</f>
        <v>0</v>
      </c>
      <c r="AJ74" s="35">
        <f>PXIL!P74</f>
        <v>0</v>
      </c>
      <c r="AK74" s="35">
        <f>RTM_IEX!J74</f>
        <v>0</v>
      </c>
      <c r="AL74" s="35">
        <f>RTM_IEX!P74</f>
        <v>-55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7.4623200000000001</v>
      </c>
      <c r="E75">
        <f>GT_NG!T75</f>
        <v>10.591802824702299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69.61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870.16574056051604</v>
      </c>
      <c r="P75" s="37">
        <v>74.954257918725347</v>
      </c>
      <c r="Q75" s="37">
        <v>26.609999999999996</v>
      </c>
      <c r="R75" s="39">
        <v>0</v>
      </c>
      <c r="S75" s="39">
        <v>0</v>
      </c>
      <c r="T75" s="38">
        <f>SUMPRODUCT(LTA!J75:AN75,LTA!J$101:AN$101,LTA!J$105:AN$105)</f>
        <v>1.53</v>
      </c>
      <c r="U75" s="38">
        <f>SUMPRODUCT(LTA!J75:AN75,LTA!J$102:AN$102,LTA!J$105:AN$105)</f>
        <v>396.66999999999996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0</v>
      </c>
      <c r="Z75" s="35">
        <f>IEX!P75</f>
        <v>-100</v>
      </c>
      <c r="AA75" s="76">
        <f>STOA!J75</f>
        <v>38.33</v>
      </c>
      <c r="AB75" s="76">
        <f>-STOA!P75</f>
        <v>0</v>
      </c>
      <c r="AC75">
        <f t="shared" si="3"/>
        <v>12.96532566280047</v>
      </c>
      <c r="AD75">
        <f t="shared" si="4"/>
        <v>1317.9587956411431</v>
      </c>
      <c r="AE75">
        <f>'IDT-1'!F75</f>
        <v>-45</v>
      </c>
      <c r="AF75" s="25"/>
      <c r="AG75">
        <f t="shared" si="5"/>
        <v>1272.9587956411431</v>
      </c>
      <c r="AI75" s="35">
        <f>PXIL!J75</f>
        <v>0</v>
      </c>
      <c r="AJ75" s="35">
        <f>PXIL!P75</f>
        <v>0</v>
      </c>
      <c r="AK75" s="35">
        <f>RTM_IEX!J75</f>
        <v>0</v>
      </c>
      <c r="AL75" s="35">
        <f>RTM_IEX!P75</f>
        <v>-65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7.4623200000000001</v>
      </c>
      <c r="E76">
        <f>GT_NG!T76</f>
        <v>10.591802824702299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872.465740560516</v>
      </c>
      <c r="P76" s="37">
        <v>74.954257918725347</v>
      </c>
      <c r="Q76" s="37">
        <v>26.609999999999996</v>
      </c>
      <c r="R76" s="39">
        <v>0</v>
      </c>
      <c r="S76" s="39">
        <v>0</v>
      </c>
      <c r="T76" s="38">
        <f>SUMPRODUCT(LTA!J76:AN76,LTA!J$101:AN$101,LTA!J$105:AN$105)</f>
        <v>0.22</v>
      </c>
      <c r="U76" s="38">
        <f>SUMPRODUCT(LTA!J76:AN76,LTA!J$102:AN$102,LTA!J$105:AN$105)</f>
        <v>396.66999999999996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0</v>
      </c>
      <c r="Z76" s="35">
        <f>IEX!P76</f>
        <v>-65</v>
      </c>
      <c r="AA76" s="76">
        <f>STOA!J76</f>
        <v>36.869999999999997</v>
      </c>
      <c r="AB76" s="76">
        <f>-STOA!P76</f>
        <v>0</v>
      </c>
      <c r="AC76">
        <f t="shared" si="3"/>
        <v>12.765126705735362</v>
      </c>
      <c r="AD76">
        <f t="shared" si="4"/>
        <v>1342.688994598208</v>
      </c>
      <c r="AE76">
        <f>'IDT-1'!F76</f>
        <v>-60</v>
      </c>
      <c r="AF76" s="25"/>
      <c r="AG76">
        <f t="shared" si="5"/>
        <v>1282.688994598208</v>
      </c>
      <c r="AI76" s="35">
        <f>PXIL!J76</f>
        <v>0</v>
      </c>
      <c r="AJ76" s="35">
        <f>PXIL!P76</f>
        <v>0</v>
      </c>
      <c r="AK76" s="35">
        <f>RTM_IEX!J76</f>
        <v>0</v>
      </c>
      <c r="AL76" s="35">
        <f>RTM_IEX!P76</f>
        <v>-75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7.4623200000000001</v>
      </c>
      <c r="E77">
        <f>GT_NG!T77</f>
        <v>10.887678619574009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864.89983106540762</v>
      </c>
      <c r="P77" s="37">
        <v>74.954257918725347</v>
      </c>
      <c r="Q77" s="37">
        <v>26.609999999999996</v>
      </c>
      <c r="R77" s="39">
        <v>0</v>
      </c>
      <c r="S77" s="39">
        <v>0</v>
      </c>
      <c r="T77" s="38">
        <f>SUMPRODUCT(LTA!J77:AN77,LTA!J$101:AN$101,LTA!J$105:AN$105)</f>
        <v>0.03</v>
      </c>
      <c r="U77" s="38">
        <f>SUMPRODUCT(LTA!J77:AN77,LTA!J$102:AN$102,LTA!J$105:AN$105)</f>
        <v>395.9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0</v>
      </c>
      <c r="Z77" s="35">
        <f>IEX!P77</f>
        <v>-48</v>
      </c>
      <c r="AA77" s="76">
        <f>STOA!J77</f>
        <v>36.869999999999997</v>
      </c>
      <c r="AB77" s="76">
        <f>-STOA!P77</f>
        <v>0</v>
      </c>
      <c r="AC77">
        <f t="shared" si="3"/>
        <v>12.567290032069241</v>
      </c>
      <c r="AD77">
        <f t="shared" si="4"/>
        <v>1351.6567975716375</v>
      </c>
      <c r="AE77">
        <f>'IDT-1'!F77</f>
        <v>-71</v>
      </c>
      <c r="AF77" s="25"/>
      <c r="AG77">
        <f t="shared" si="5"/>
        <v>1280.6567975716375</v>
      </c>
      <c r="AI77" s="35">
        <f>PXIL!J77</f>
        <v>0</v>
      </c>
      <c r="AJ77" s="35">
        <f>PXIL!P77</f>
        <v>0</v>
      </c>
      <c r="AK77" s="35">
        <f>RTM_IEX!J77</f>
        <v>0</v>
      </c>
      <c r="AL77" s="35">
        <f>RTM_IEX!P77</f>
        <v>-75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7.4623200000000001</v>
      </c>
      <c r="E78">
        <f>GT_NG!T78</f>
        <v>10.887678619574009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857.18206400443796</v>
      </c>
      <c r="P78" s="37">
        <v>74.954257918725347</v>
      </c>
      <c r="Q78" s="37">
        <v>26.609999999999996</v>
      </c>
      <c r="R78" s="39">
        <v>0</v>
      </c>
      <c r="S78" s="39">
        <v>0</v>
      </c>
      <c r="T78" s="38">
        <f>SUMPRODUCT(LTA!J78:AN78,LTA!J$101:AN$101,LTA!J$105:AN$105)</f>
        <v>0</v>
      </c>
      <c r="U78" s="38">
        <f>SUMPRODUCT(LTA!J78:AN78,LTA!J$102:AN$102,LTA!J$105:AN$105)</f>
        <v>395.9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0</v>
      </c>
      <c r="Z78" s="35">
        <f>IEX!P78</f>
        <v>0</v>
      </c>
      <c r="AA78" s="76">
        <f>STOA!J78</f>
        <v>1.29</v>
      </c>
      <c r="AB78" s="76">
        <f>-STOA!P78</f>
        <v>0</v>
      </c>
      <c r="AC78">
        <f t="shared" si="3"/>
        <v>11.812683580015651</v>
      </c>
      <c r="AD78">
        <f t="shared" si="4"/>
        <v>1362.0836369627216</v>
      </c>
      <c r="AE78">
        <f>'IDT-1'!F78</f>
        <v>-87.507000000000005</v>
      </c>
      <c r="AF78" s="25"/>
      <c r="AG78">
        <f t="shared" si="5"/>
        <v>1274.5766369627215</v>
      </c>
      <c r="AI78" s="35">
        <f>PXIL!J78</f>
        <v>0</v>
      </c>
      <c r="AJ78" s="35">
        <f>PXIL!P78</f>
        <v>0</v>
      </c>
      <c r="AK78" s="35">
        <f>RTM_IEX!J78</f>
        <v>0</v>
      </c>
      <c r="AL78" s="35">
        <f>RTM_IEX!P78</f>
        <v>-70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7.4623200000000001</v>
      </c>
      <c r="E79">
        <f>GT_NG!T79</f>
        <v>10.887678619574009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840.01938817320752</v>
      </c>
      <c r="P79" s="37">
        <v>74.954257918725347</v>
      </c>
      <c r="Q79" s="37">
        <v>26.609999999999996</v>
      </c>
      <c r="R79" s="39">
        <v>0</v>
      </c>
      <c r="S79" s="39">
        <v>0</v>
      </c>
      <c r="T79" s="38">
        <f>SUMPRODUCT(LTA!J79:AN79,LTA!J$101:AN$101,LTA!J$105:AN$105)</f>
        <v>0</v>
      </c>
      <c r="U79" s="38">
        <f>SUMPRODUCT(LTA!J79:AN79,LTA!J$102:AN$102,LTA!J$105:AN$105)</f>
        <v>396.62999999999994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0</v>
      </c>
      <c r="Z79" s="35">
        <f>IEX!P79</f>
        <v>0</v>
      </c>
      <c r="AA79" s="76">
        <f>STOA!J79</f>
        <v>1.29</v>
      </c>
      <c r="AB79" s="76">
        <f>-STOA!P79</f>
        <v>0</v>
      </c>
      <c r="AC79">
        <f t="shared" si="3"/>
        <v>11.684508708532054</v>
      </c>
      <c r="AD79">
        <f t="shared" si="4"/>
        <v>1345.7791360029746</v>
      </c>
      <c r="AE79">
        <f>'IDT-1'!F79</f>
        <v>-72.566000000000003</v>
      </c>
      <c r="AF79" s="25"/>
      <c r="AG79">
        <f t="shared" si="5"/>
        <v>1273.2131360029746</v>
      </c>
      <c r="AI79" s="35">
        <f>PXIL!J79</f>
        <v>0</v>
      </c>
      <c r="AJ79" s="35">
        <f>PXIL!P79</f>
        <v>0</v>
      </c>
      <c r="AK79" s="35">
        <f>RTM_IEX!J79</f>
        <v>0</v>
      </c>
      <c r="AL79" s="35">
        <f>RTM_IEX!P79</f>
        <v>-70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7.4623200000000001</v>
      </c>
      <c r="E80">
        <f>GT_NG!T80</f>
        <v>10.887678619574009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835.05270304408191</v>
      </c>
      <c r="P80" s="37">
        <v>74.954257918725347</v>
      </c>
      <c r="Q80" s="37">
        <v>26.609999999999996</v>
      </c>
      <c r="R80" s="39">
        <v>0</v>
      </c>
      <c r="S80" s="39">
        <v>0</v>
      </c>
      <c r="T80" s="38">
        <f>SUMPRODUCT(LTA!J80:AN80,LTA!J$101:AN$101,LTA!J$105:AN$105)</f>
        <v>0</v>
      </c>
      <c r="U80" s="38">
        <f>SUMPRODUCT(LTA!J80:AN80,LTA!J$102:AN$102,LTA!J$105:AN$105)</f>
        <v>396.62999999999994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0</v>
      </c>
      <c r="Z80" s="35">
        <f>IEX!P80</f>
        <v>0</v>
      </c>
      <c r="AA80" s="76">
        <f>STOA!J80</f>
        <v>1.29</v>
      </c>
      <c r="AB80" s="76">
        <f>-STOA!P80</f>
        <v>0</v>
      </c>
      <c r="AC80">
        <f t="shared" si="3"/>
        <v>11.724381747350918</v>
      </c>
      <c r="AD80">
        <f t="shared" si="4"/>
        <v>1330.7725778350302</v>
      </c>
      <c r="AE80">
        <f>'IDT-1'!F80</f>
        <v>-71.915999999999997</v>
      </c>
      <c r="AF80" s="25"/>
      <c r="AG80">
        <f t="shared" si="5"/>
        <v>1258.8565778350303</v>
      </c>
      <c r="AI80" s="35">
        <f>PXIL!J80</f>
        <v>0</v>
      </c>
      <c r="AJ80" s="35">
        <f>PXIL!P80</f>
        <v>0</v>
      </c>
      <c r="AK80" s="35">
        <f>RTM_IEX!J80</f>
        <v>0</v>
      </c>
      <c r="AL80" s="35">
        <f>RTM_IEX!P80</f>
        <v>-80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7.4623200000000001</v>
      </c>
      <c r="E81">
        <f>GT_NG!T81</f>
        <v>10.887678619574009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825.38195159929751</v>
      </c>
      <c r="P81" s="37">
        <v>74.954257918725347</v>
      </c>
      <c r="Q81" s="37">
        <v>26.609999999999996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396.62999999999994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0</v>
      </c>
      <c r="Z81" s="35">
        <f>IEX!P81</f>
        <v>0</v>
      </c>
      <c r="AA81" s="76">
        <f>STOA!J81</f>
        <v>1.29</v>
      </c>
      <c r="AB81" s="76">
        <f>-STOA!P81</f>
        <v>0</v>
      </c>
      <c r="AC81">
        <f t="shared" si="3"/>
        <v>11.609643294668576</v>
      </c>
      <c r="AD81">
        <f t="shared" si="4"/>
        <v>1326.2165648429282</v>
      </c>
      <c r="AE81">
        <f>'IDT-1'!F81</f>
        <v>-97.823000000000008</v>
      </c>
      <c r="AF81" s="25"/>
      <c r="AG81">
        <f t="shared" si="5"/>
        <v>1228.3935648429281</v>
      </c>
      <c r="AI81" s="35">
        <f>PXIL!J81</f>
        <v>0</v>
      </c>
      <c r="AJ81" s="35">
        <f>PXIL!P81</f>
        <v>0</v>
      </c>
      <c r="AK81" s="35">
        <f>RTM_IEX!J81</f>
        <v>0</v>
      </c>
      <c r="AL81" s="35">
        <f>RTM_IEX!P81</f>
        <v>-75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7.4623200000000001</v>
      </c>
      <c r="E82">
        <f>GT_NG!T82</f>
        <v>10.887678619574009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825.00446916850922</v>
      </c>
      <c r="P82" s="37">
        <v>74.954257918725347</v>
      </c>
      <c r="Q82" s="37">
        <v>26.609999999999996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396.62999999999994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0</v>
      </c>
      <c r="Z82" s="35">
        <f>IEX!P82</f>
        <v>0</v>
      </c>
      <c r="AA82" s="76">
        <f>STOA!J82</f>
        <v>1.29</v>
      </c>
      <c r="AB82" s="76">
        <f>-STOA!P82</f>
        <v>0</v>
      </c>
      <c r="AC82">
        <f t="shared" si="3"/>
        <v>11.606698931708429</v>
      </c>
      <c r="AD82">
        <f t="shared" si="4"/>
        <v>1325.8420267751001</v>
      </c>
      <c r="AE82">
        <f>'IDT-1'!F82</f>
        <v>-128.001</v>
      </c>
      <c r="AF82" s="25"/>
      <c r="AG82">
        <f t="shared" si="5"/>
        <v>1197.8410267751001</v>
      </c>
      <c r="AI82" s="35">
        <f>PXIL!J82</f>
        <v>0</v>
      </c>
      <c r="AJ82" s="35">
        <f>PXIL!P82</f>
        <v>0</v>
      </c>
      <c r="AK82" s="35">
        <f>RTM_IEX!J82</f>
        <v>0</v>
      </c>
      <c r="AL82" s="35">
        <f>RTM_IEX!P82</f>
        <v>-75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7.4623200000000001</v>
      </c>
      <c r="E83">
        <f>GT_NG!T83</f>
        <v>11.278985702724574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51.67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820.43277075581079</v>
      </c>
      <c r="P83" s="37">
        <v>74.954257918725347</v>
      </c>
      <c r="Q83" s="37">
        <v>26.609999999999996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348.15999999999997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0</v>
      </c>
      <c r="Z83" s="35">
        <f>IEX!P83</f>
        <v>0</v>
      </c>
      <c r="AA83" s="76">
        <f>STOA!J83</f>
        <v>1.29</v>
      </c>
      <c r="AB83" s="76">
        <f>-STOA!P83</f>
        <v>0</v>
      </c>
      <c r="AC83">
        <f t="shared" si="3"/>
        <v>10.521524236120863</v>
      </c>
      <c r="AD83">
        <f t="shared" si="4"/>
        <v>1324.3368101411397</v>
      </c>
      <c r="AE83">
        <f>'IDT-1'!F83</f>
        <v>-162.96199999999999</v>
      </c>
      <c r="AF83" s="25"/>
      <c r="AG83">
        <f t="shared" si="5"/>
        <v>1161.3748101411397</v>
      </c>
      <c r="AI83" s="35">
        <f>PXIL!J83</f>
        <v>0</v>
      </c>
      <c r="AJ83" s="35">
        <f>PXIL!P83</f>
        <v>0</v>
      </c>
      <c r="AK83" s="35">
        <f>RTM_IEX!J83</f>
        <v>0</v>
      </c>
      <c r="AL83" s="35">
        <f>RTM_IEX!P83</f>
        <v>-7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7.4623200000000001</v>
      </c>
      <c r="E84">
        <f>GT_NG!T84</f>
        <v>11.278985702724574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55.02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820.43277075581079</v>
      </c>
      <c r="P84" s="37">
        <v>74.954257918725347</v>
      </c>
      <c r="Q84" s="37">
        <v>26.609999999999996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350.15999999999997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0</v>
      </c>
      <c r="Z84" s="35">
        <f>IEX!P84</f>
        <v>-196</v>
      </c>
      <c r="AA84" s="76">
        <f>STOA!J84</f>
        <v>1.29</v>
      </c>
      <c r="AB84" s="76">
        <f>-STOA!P84</f>
        <v>0</v>
      </c>
      <c r="AC84">
        <f t="shared" si="3"/>
        <v>12.049043391533079</v>
      </c>
      <c r="AD84">
        <f t="shared" si="4"/>
        <v>1139.1592909857275</v>
      </c>
      <c r="AE84">
        <f>'IDT-1'!F84</f>
        <v>0</v>
      </c>
      <c r="AF84" s="25"/>
      <c r="AG84">
        <f t="shared" si="5"/>
        <v>1139.1592909857275</v>
      </c>
      <c r="AI84" s="35">
        <f>PXIL!J84</f>
        <v>0</v>
      </c>
      <c r="AJ84" s="35">
        <f>PXIL!P84</f>
        <v>0</v>
      </c>
      <c r="AK84" s="35">
        <f>RTM_IEX!J84</f>
        <v>0</v>
      </c>
      <c r="AL84" s="35">
        <f>RTM_IEX!P84</f>
        <v>0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7.4623200000000001</v>
      </c>
      <c r="E85">
        <f>GT_NG!T85</f>
        <v>11.278985702724574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57.482716831308778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818.11338409986217</v>
      </c>
      <c r="P85" s="37">
        <v>74.954257918725347</v>
      </c>
      <c r="Q85" s="37">
        <v>26.609999999999996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351.09999999999997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0</v>
      </c>
      <c r="Z85" s="35">
        <f>IEX!P85</f>
        <v>-240</v>
      </c>
      <c r="AA85" s="76">
        <f>STOA!J85</f>
        <v>1.29</v>
      </c>
      <c r="AB85" s="76">
        <f>-STOA!P85</f>
        <v>0</v>
      </c>
      <c r="AC85">
        <f t="shared" si="3"/>
        <v>12.403391371335479</v>
      </c>
      <c r="AD85">
        <f t="shared" si="4"/>
        <v>1095.8882731812855</v>
      </c>
      <c r="AE85">
        <f>'IDT-1'!F85</f>
        <v>0</v>
      </c>
      <c r="AF85" s="25"/>
      <c r="AG85">
        <f t="shared" si="5"/>
        <v>1095.8882731812855</v>
      </c>
      <c r="AI85" s="35">
        <f>PXIL!J85</f>
        <v>0</v>
      </c>
      <c r="AJ85" s="35">
        <f>PXIL!P85</f>
        <v>0</v>
      </c>
      <c r="AK85" s="35">
        <f>RTM_IEX!J85</f>
        <v>0</v>
      </c>
      <c r="AL85" s="35">
        <f>RTM_IEX!P85</f>
        <v>0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7.4623200000000001</v>
      </c>
      <c r="E86">
        <f>GT_NG!T86</f>
        <v>11.278985702724574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57.482716831308778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814.28716100481108</v>
      </c>
      <c r="P86" s="37">
        <v>74.954257918725347</v>
      </c>
      <c r="Q86" s="37">
        <v>26.609999999999996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351.25999999999993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0</v>
      </c>
      <c r="Z86" s="35">
        <f>IEX!P86</f>
        <v>-273</v>
      </c>
      <c r="AA86" s="76">
        <f>STOA!J86</f>
        <v>1.29</v>
      </c>
      <c r="AB86" s="76">
        <f>-STOA!P86</f>
        <v>0</v>
      </c>
      <c r="AC86">
        <f t="shared" si="3"/>
        <v>12.634218334520021</v>
      </c>
      <c r="AD86">
        <f t="shared" si="4"/>
        <v>1058.9912231230496</v>
      </c>
      <c r="AE86">
        <f>'IDT-1'!F86</f>
        <v>-8.8040000000000003</v>
      </c>
      <c r="AF86" s="25"/>
      <c r="AG86">
        <f t="shared" si="5"/>
        <v>1050.1872231230495</v>
      </c>
      <c r="AI86" s="35">
        <f>PXIL!J86</f>
        <v>0</v>
      </c>
      <c r="AJ86" s="35">
        <f>PXIL!P86</f>
        <v>0</v>
      </c>
      <c r="AK86" s="35">
        <f>RTM_IEX!J86</f>
        <v>0</v>
      </c>
      <c r="AL86" s="35">
        <f>RTM_IEX!P86</f>
        <v>0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7.4623200000000001</v>
      </c>
      <c r="E87">
        <f>GT_NG!T87</f>
        <v>11.278985702724574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58.712717929725464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745.45366785441672</v>
      </c>
      <c r="P87" s="37">
        <v>74.954257918725347</v>
      </c>
      <c r="Q87" s="37">
        <v>26.609999999999996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351.42999999999995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0</v>
      </c>
      <c r="Z87" s="35">
        <f>IEX!P87</f>
        <v>-24</v>
      </c>
      <c r="AA87" s="76">
        <f>STOA!J87</f>
        <v>1.29</v>
      </c>
      <c r="AB87" s="76">
        <f>-STOA!P87</f>
        <v>0</v>
      </c>
      <c r="AC87">
        <f t="shared" si="3"/>
        <v>11.212046812297702</v>
      </c>
      <c r="AD87">
        <f t="shared" si="4"/>
        <v>1106.9799025932941</v>
      </c>
      <c r="AE87">
        <f>'IDT-1'!F87</f>
        <v>-51.644000000000005</v>
      </c>
      <c r="AF87" s="25"/>
      <c r="AG87">
        <f t="shared" si="5"/>
        <v>1055.3359025932941</v>
      </c>
      <c r="AI87" s="35">
        <f>PXIL!J87</f>
        <v>0</v>
      </c>
      <c r="AJ87" s="35">
        <f>PXIL!P87</f>
        <v>0</v>
      </c>
      <c r="AK87" s="35">
        <f>RTM_IEX!J87</f>
        <v>0</v>
      </c>
      <c r="AL87" s="35">
        <f>RTM_IEX!P87</f>
        <v>-135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7.4623200000000001</v>
      </c>
      <c r="E88">
        <f>GT_NG!T88</f>
        <v>11.278985702724574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58.712717929725464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634.22196944171822</v>
      </c>
      <c r="P88" s="37">
        <v>74.954257918725347</v>
      </c>
      <c r="Q88" s="37">
        <v>26.609999999999996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351.59999999999997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0</v>
      </c>
      <c r="Z88" s="35">
        <f>IEX!P88</f>
        <v>-24</v>
      </c>
      <c r="AA88" s="76">
        <f>STOA!J88</f>
        <v>1.29</v>
      </c>
      <c r="AB88" s="76">
        <f>-STOA!P88</f>
        <v>0</v>
      </c>
      <c r="AC88">
        <f t="shared" si="3"/>
        <v>9.5203271450052007</v>
      </c>
      <c r="AD88">
        <f t="shared" si="4"/>
        <v>1102.6099238478882</v>
      </c>
      <c r="AE88">
        <f>'IDT-1'!F88</f>
        <v>-46.531999999999996</v>
      </c>
      <c r="AF88" s="25"/>
      <c r="AG88">
        <f t="shared" si="5"/>
        <v>1056.0779238478883</v>
      </c>
      <c r="AI88" s="35">
        <f>PXIL!J88</f>
        <v>0</v>
      </c>
      <c r="AJ88" s="35">
        <f>PXIL!P88</f>
        <v>0</v>
      </c>
      <c r="AK88" s="35">
        <f>RTM_IEX!J88</f>
        <v>0</v>
      </c>
      <c r="AL88" s="35">
        <f>RTM_IEX!P88</f>
        <v>-30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7.4623200000000001</v>
      </c>
      <c r="E89">
        <f>GT_NG!T89</f>
        <v>11.278985702724574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58.712717929725464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549.75624389824009</v>
      </c>
      <c r="P89" s="37">
        <v>74.954257918725347</v>
      </c>
      <c r="Q89" s="37">
        <v>26.609999999999996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350.98999999999995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0</v>
      </c>
      <c r="Z89" s="35">
        <f>IEX!P89</f>
        <v>-2</v>
      </c>
      <c r="AA89" s="76">
        <f>STOA!J89</f>
        <v>1.29</v>
      </c>
      <c r="AB89" s="76">
        <f>-STOA!P89</f>
        <v>0</v>
      </c>
      <c r="AC89">
        <f t="shared" si="3"/>
        <v>8.7230940749617982</v>
      </c>
      <c r="AD89">
        <f t="shared" si="4"/>
        <v>1035.3314313744536</v>
      </c>
      <c r="AE89">
        <f>'IDT-1'!F89</f>
        <v>-44.507000000000005</v>
      </c>
      <c r="AF89" s="25"/>
      <c r="AG89">
        <f t="shared" si="5"/>
        <v>990.82443137445352</v>
      </c>
      <c r="AI89" s="35">
        <f>PXIL!J89</f>
        <v>0</v>
      </c>
      <c r="AJ89" s="35">
        <f>PXIL!P89</f>
        <v>0</v>
      </c>
      <c r="AK89" s="35">
        <f>RTM_IEX!J89</f>
        <v>0</v>
      </c>
      <c r="AL89" s="35">
        <f>RTM_IEX!P89</f>
        <v>-35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7.4623200000000001</v>
      </c>
      <c r="E90">
        <f>GT_NG!T90</f>
        <v>11.278985702724574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58.712717929725464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549.55624389824015</v>
      </c>
      <c r="P90" s="37">
        <v>74.954257918725347</v>
      </c>
      <c r="Q90" s="37">
        <v>26.609999999999996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355.13999999999993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0</v>
      </c>
      <c r="Z90" s="35">
        <f>IEX!P90</f>
        <v>-2</v>
      </c>
      <c r="AA90" s="76">
        <f>STOA!J90</f>
        <v>1.29</v>
      </c>
      <c r="AB90" s="76">
        <f>-STOA!P90</f>
        <v>0</v>
      </c>
      <c r="AC90">
        <f t="shared" si="3"/>
        <v>8.7539040749617989</v>
      </c>
      <c r="AD90">
        <f t="shared" si="4"/>
        <v>1039.2506213744537</v>
      </c>
      <c r="AE90">
        <f>'IDT-1'!F90</f>
        <v>-68.486999999999995</v>
      </c>
      <c r="AF90" s="25"/>
      <c r="AG90">
        <f t="shared" si="5"/>
        <v>970.76362137445369</v>
      </c>
      <c r="AI90" s="35">
        <f>PXIL!J90</f>
        <v>0</v>
      </c>
      <c r="AJ90" s="35">
        <f>PXIL!P90</f>
        <v>0</v>
      </c>
      <c r="AK90" s="35">
        <f>RTM_IEX!J90</f>
        <v>0</v>
      </c>
      <c r="AL90" s="35">
        <f>RTM_IEX!P90</f>
        <v>-35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7.4623200000000001</v>
      </c>
      <c r="E91">
        <f>GT_NG!T91</f>
        <v>11.278985702724574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58.712717929725464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528.420227082731</v>
      </c>
      <c r="P91" s="37">
        <v>44.228079961798919</v>
      </c>
      <c r="Q91" s="37">
        <v>14.42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355.90999999999991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0</v>
      </c>
      <c r="Z91" s="35">
        <f>IEX!P91</f>
        <v>0</v>
      </c>
      <c r="AA91" s="76">
        <f>STOA!J91</f>
        <v>1.29</v>
      </c>
      <c r="AB91" s="76">
        <f>-STOA!P91</f>
        <v>0</v>
      </c>
      <c r="AC91">
        <f t="shared" si="3"/>
        <v>8.0480473621064856</v>
      </c>
      <c r="AD91">
        <f t="shared" si="4"/>
        <v>1003.6742833148733</v>
      </c>
      <c r="AE91">
        <f>'IDT-1'!F91</f>
        <v>-49.712000000000003</v>
      </c>
      <c r="AF91" s="25"/>
      <c r="AG91">
        <f t="shared" si="5"/>
        <v>953.96228331487328</v>
      </c>
      <c r="AI91" s="35">
        <f>PXIL!J91</f>
        <v>0</v>
      </c>
      <c r="AJ91" s="35">
        <f>PXIL!P91</f>
        <v>0</v>
      </c>
      <c r="AK91" s="35">
        <f>RTM_IEX!J91</f>
        <v>0</v>
      </c>
      <c r="AL91" s="35">
        <f>RTM_IEX!P91</f>
        <v>-10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7.4623200000000001</v>
      </c>
      <c r="E92">
        <f>GT_NG!T92</f>
        <v>11.278985702724574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58.712717929725464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528.420227082731</v>
      </c>
      <c r="P92" s="37">
        <v>44.228079961798919</v>
      </c>
      <c r="Q92" s="37">
        <v>14.42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355.90999999999991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0</v>
      </c>
      <c r="Z92" s="35">
        <f>IEX!P92</f>
        <v>-45</v>
      </c>
      <c r="AA92" s="76">
        <f>STOA!J92</f>
        <v>1.29</v>
      </c>
      <c r="AB92" s="76">
        <f>-STOA!P92</f>
        <v>0</v>
      </c>
      <c r="AC92">
        <f t="shared" si="3"/>
        <v>8.5197264590627437</v>
      </c>
      <c r="AD92">
        <f t="shared" si="4"/>
        <v>943.20260421791693</v>
      </c>
      <c r="AE92">
        <f>'IDT-1'!F92</f>
        <v>-23</v>
      </c>
      <c r="AF92" s="25"/>
      <c r="AG92">
        <f t="shared" si="5"/>
        <v>920.20260421791693</v>
      </c>
      <c r="AI92" s="35">
        <f>PXIL!J92</f>
        <v>0</v>
      </c>
      <c r="AJ92" s="35">
        <f>PXIL!P92</f>
        <v>0</v>
      </c>
      <c r="AK92" s="35">
        <f>RTM_IEX!J92</f>
        <v>0</v>
      </c>
      <c r="AL92" s="35">
        <f>RTM_IEX!P92</f>
        <v>-25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7.4623200000000001</v>
      </c>
      <c r="E93">
        <f>GT_NG!T93</f>
        <v>11.278985702724574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58.712717929725464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530.3249967960902</v>
      </c>
      <c r="P93" s="37">
        <v>44.228079961798919</v>
      </c>
      <c r="Q93" s="37">
        <v>14.42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355.90999999999991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0</v>
      </c>
      <c r="Z93" s="35">
        <f>IEX!P93</f>
        <v>-102</v>
      </c>
      <c r="AA93" s="76">
        <f>STOA!J93</f>
        <v>1.29</v>
      </c>
      <c r="AB93" s="76">
        <f>-STOA!P93</f>
        <v>0</v>
      </c>
      <c r="AC93">
        <f t="shared" si="3"/>
        <v>9.1399051705874772</v>
      </c>
      <c r="AD93">
        <f t="shared" si="4"/>
        <v>867.48719521975147</v>
      </c>
      <c r="AE93">
        <f>'IDT-1'!F93</f>
        <v>0</v>
      </c>
      <c r="AF93" s="25"/>
      <c r="AG93">
        <f t="shared" si="5"/>
        <v>867.48719521975147</v>
      </c>
      <c r="AI93" s="35">
        <f>PXIL!J93</f>
        <v>0</v>
      </c>
      <c r="AJ93" s="35">
        <f>PXIL!P93</f>
        <v>0</v>
      </c>
      <c r="AK93" s="35">
        <f>RTM_IEX!J93</f>
        <v>0</v>
      </c>
      <c r="AL93" s="35">
        <f>RTM_IEX!P93</f>
        <v>-45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7.4623200000000001</v>
      </c>
      <c r="E94">
        <f>GT_NG!T94</f>
        <v>11.278985702724574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58.712717929725464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530.00979570913364</v>
      </c>
      <c r="P94" s="37">
        <v>44.228079961798919</v>
      </c>
      <c r="Q94" s="37">
        <v>14.42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355.90999999999991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0</v>
      </c>
      <c r="Z94" s="35">
        <f>IEX!P94</f>
        <v>-125</v>
      </c>
      <c r="AA94" s="76">
        <f>STOA!J94</f>
        <v>1.29</v>
      </c>
      <c r="AB94" s="76">
        <f>-STOA!P94</f>
        <v>0</v>
      </c>
      <c r="AC94">
        <f t="shared" si="3"/>
        <v>9.3182569226091161</v>
      </c>
      <c r="AD94">
        <f t="shared" si="4"/>
        <v>843.99364238077339</v>
      </c>
      <c r="AE94">
        <f>'IDT-1'!F94</f>
        <v>0</v>
      </c>
      <c r="AF94" s="25"/>
      <c r="AG94">
        <f t="shared" si="5"/>
        <v>843.99364238077339</v>
      </c>
      <c r="AI94" s="35">
        <f>PXIL!J94</f>
        <v>0</v>
      </c>
      <c r="AJ94" s="35">
        <f>PXIL!P94</f>
        <v>0</v>
      </c>
      <c r="AK94" s="35">
        <f>RTM_IEX!J94</f>
        <v>0</v>
      </c>
      <c r="AL94" s="35">
        <f>RTM_IEX!P94</f>
        <v>-45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7.4623200000000001</v>
      </c>
      <c r="E95">
        <f>GT_NG!T95</f>
        <v>11.278985702724574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58.712717929725464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529.68766255695971</v>
      </c>
      <c r="P95" s="37">
        <v>44.228079961798919</v>
      </c>
      <c r="Q95" s="37">
        <v>14.42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355.09999999999997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0</v>
      </c>
      <c r="Z95" s="35">
        <f>IEX!P95</f>
        <v>-153</v>
      </c>
      <c r="AA95" s="76">
        <f>STOA!J95</f>
        <v>1.29</v>
      </c>
      <c r="AB95" s="76">
        <f>-STOA!P95</f>
        <v>0</v>
      </c>
      <c r="AC95">
        <f t="shared" si="3"/>
        <v>9.3959007851308076</v>
      </c>
      <c r="AD95">
        <f t="shared" si="4"/>
        <v>831.78386536607763</v>
      </c>
      <c r="AE95">
        <f>'IDT-1'!F95</f>
        <v>0</v>
      </c>
      <c r="AF95" s="25"/>
      <c r="AG95">
        <f t="shared" si="5"/>
        <v>831.78386536607763</v>
      </c>
      <c r="AI95" s="35">
        <f>PXIL!J95</f>
        <v>0</v>
      </c>
      <c r="AJ95" s="35">
        <f>PXIL!P95</f>
        <v>0</v>
      </c>
      <c r="AK95" s="35">
        <f>RTM_IEX!J95</f>
        <v>0</v>
      </c>
      <c r="AL95" s="35">
        <f>RTM_IEX!P95</f>
        <v>-28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7.4623200000000001</v>
      </c>
      <c r="E96">
        <f>GT_NG!T96</f>
        <v>11.278985702724574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58.712717929725464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530.01004419254082</v>
      </c>
      <c r="P96" s="37">
        <v>44.228079961798919</v>
      </c>
      <c r="Q96" s="37">
        <v>18.243068124474345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355.09999999999997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0</v>
      </c>
      <c r="Z96" s="35">
        <f>IEX!P96</f>
        <v>-187</v>
      </c>
      <c r="AA96" s="76">
        <f>STOA!J96</f>
        <v>1.29</v>
      </c>
      <c r="AB96" s="76">
        <f>-STOA!P96</f>
        <v>0</v>
      </c>
      <c r="AC96">
        <f t="shared" si="3"/>
        <v>9.6876587965851826</v>
      </c>
      <c r="AD96">
        <f t="shared" si="4"/>
        <v>802.63755711467877</v>
      </c>
      <c r="AE96">
        <f>'IDT-1'!F96</f>
        <v>0</v>
      </c>
      <c r="AF96" s="25"/>
      <c r="AG96">
        <f t="shared" si="5"/>
        <v>802.63755711467877</v>
      </c>
      <c r="AI96" s="35">
        <f>PXIL!J96</f>
        <v>0</v>
      </c>
      <c r="AJ96" s="35">
        <f>PXIL!P96</f>
        <v>0</v>
      </c>
      <c r="AK96" s="35">
        <f>RTM_IEX!J96</f>
        <v>0</v>
      </c>
      <c r="AL96" s="35">
        <f>RTM_IEX!P96</f>
        <v>-27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7.4623200000000001</v>
      </c>
      <c r="E97">
        <f>GT_NG!T97</f>
        <v>11.278985702724574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58.712717929725464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530.01004419254082</v>
      </c>
      <c r="P97" s="37">
        <v>44.228079961798919</v>
      </c>
      <c r="Q97" s="37">
        <v>18.243068124474345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355.86999999999995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0</v>
      </c>
      <c r="Z97" s="35">
        <f>IEX!P97</f>
        <v>-217</v>
      </c>
      <c r="AA97" s="76">
        <f>STOA!J97</f>
        <v>1.29</v>
      </c>
      <c r="AB97" s="76">
        <f>-STOA!P97</f>
        <v>0</v>
      </c>
      <c r="AC97">
        <f t="shared" si="3"/>
        <v>9.9530882999111245</v>
      </c>
      <c r="AD97">
        <f t="shared" si="4"/>
        <v>770.14212761135286</v>
      </c>
      <c r="AE97">
        <f>'IDT-1'!F97</f>
        <v>0</v>
      </c>
      <c r="AF97" s="25"/>
      <c r="AG97">
        <f t="shared" si="5"/>
        <v>770.14212761135286</v>
      </c>
      <c r="AI97" s="35">
        <f>PXIL!J97</f>
        <v>0</v>
      </c>
      <c r="AJ97" s="35">
        <f>PXIL!P97</f>
        <v>0</v>
      </c>
      <c r="AK97" s="35">
        <f>RTM_IEX!J97</f>
        <v>0</v>
      </c>
      <c r="AL97" s="35">
        <f>RTM_IEX!P97</f>
        <v>-30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7.4623200000000001</v>
      </c>
      <c r="E98">
        <f>GT_NG!T98</f>
        <v>11.278985702724574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58.712717929725464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530.04004419254079</v>
      </c>
      <c r="P98" s="37">
        <v>44.23</v>
      </c>
      <c r="Q98" s="37">
        <v>18.243068124474345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355.86999999999995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0</v>
      </c>
      <c r="Z98" s="35">
        <f>IEX!P98</f>
        <v>-247</v>
      </c>
      <c r="AA98" s="76">
        <f>STOA!J98</f>
        <v>1.29</v>
      </c>
      <c r="AB98" s="76">
        <f>-STOA!P98</f>
        <v>0</v>
      </c>
      <c r="AC98">
        <f t="shared" si="3"/>
        <v>10.189176824687221</v>
      </c>
      <c r="AD98">
        <f t="shared" si="4"/>
        <v>739.93795912477788</v>
      </c>
      <c r="AE98">
        <f>'IDT-1'!F98</f>
        <v>0</v>
      </c>
      <c r="AF98" s="25"/>
      <c r="AG98">
        <f t="shared" si="5"/>
        <v>739.93795912477788</v>
      </c>
      <c r="AI98" s="35">
        <f>PXIL!J98</f>
        <v>0</v>
      </c>
      <c r="AJ98" s="35">
        <f>PXIL!P98</f>
        <v>0</v>
      </c>
      <c r="AK98" s="35">
        <f>RTM_IEX!J98</f>
        <v>0</v>
      </c>
      <c r="AL98" s="35">
        <f>RTM_IEX!P98</f>
        <v>-30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0.17832838499999965</v>
      </c>
      <c r="E99">
        <f t="shared" si="6"/>
        <v>0.26964862131475797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1.4399534965239347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15.27733091919885</v>
      </c>
      <c r="P99" s="37">
        <f t="shared" si="6"/>
        <v>1.4685051838283893</v>
      </c>
      <c r="Q99" s="37">
        <f t="shared" si="6"/>
        <v>0.50030716097632577</v>
      </c>
      <c r="R99" s="39">
        <f>SUM(R3:R98)/4000</f>
        <v>0.23064812266375795</v>
      </c>
      <c r="S99" s="39">
        <f t="shared" si="6"/>
        <v>0</v>
      </c>
      <c r="T99" s="38">
        <f t="shared" si="6"/>
        <v>0.65747000000000022</v>
      </c>
      <c r="U99" s="38">
        <f t="shared" si="6"/>
        <v>9.1996800000000043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-3.3233000000000001</v>
      </c>
      <c r="AA99" s="76">
        <f t="shared" si="6"/>
        <v>1.0582100000000001</v>
      </c>
      <c r="AB99" s="76">
        <f t="shared" si="6"/>
        <v>0</v>
      </c>
      <c r="AC99">
        <f t="shared" si="6"/>
        <v>0.27036575203012425</v>
      </c>
      <c r="AD99">
        <f t="shared" si="6"/>
        <v>26.039608637475901</v>
      </c>
      <c r="AE99">
        <f t="shared" si="6"/>
        <v>-0.50169550000000007</v>
      </c>
      <c r="AG99">
        <f t="shared" si="6"/>
        <v>25.537913137475893</v>
      </c>
      <c r="AI99">
        <f t="shared" si="6"/>
        <v>0</v>
      </c>
      <c r="AJ99">
        <f t="shared" si="6"/>
        <v>0</v>
      </c>
      <c r="AK99">
        <f t="shared" si="6"/>
        <v>0.18969250000000004</v>
      </c>
      <c r="AL99">
        <f t="shared" si="6"/>
        <v>-0.83650000000000002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45687</v>
      </c>
      <c r="B1" s="221"/>
      <c r="C1" s="221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518</v>
      </c>
      <c r="AT1" s="231" t="s">
        <v>519</v>
      </c>
      <c r="AU1" s="231" t="s">
        <v>524</v>
      </c>
      <c r="AV1" s="231" t="s">
        <v>525</v>
      </c>
    </row>
    <row r="2" spans="1:48">
      <c r="A2" s="26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TWEPL!S3</f>
        <v>1.2150000000000001</v>
      </c>
      <c r="E3">
        <f>GT_NG!S3</f>
        <v>1.8865929322902619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19.690911531873521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0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0</v>
      </c>
      <c r="AA3" s="76">
        <f>STOA!K3</f>
        <v>105.85999999999999</v>
      </c>
      <c r="AB3" s="76">
        <f>-STOA!Q3</f>
        <v>0</v>
      </c>
      <c r="AC3">
        <f>SUMIF(B3:AB3,"&gt;0")*$AC$2-SUMIF(B3:AB3,"&lt;0")*($AC$2/(1-$AC$2))+SUMIF(AI3:AR3,"&gt;0")*$AC$2-SUMIF(AI3:AR3,"&lt;0")*($AC$2/(1-$AC$2))</f>
        <v>1.1214093090595421</v>
      </c>
      <c r="AD3">
        <f>SUM(B3:AB3,AI3:AV3)-AC3</f>
        <v>112.53109515510423</v>
      </c>
      <c r="AE3">
        <f>'IDT-1'!E3</f>
        <v>0</v>
      </c>
      <c r="AF3" s="25"/>
      <c r="AG3">
        <f>SUM(AD3:AF3)</f>
        <v>112.53109515510423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-15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1.2150000000000001</v>
      </c>
      <c r="E4">
        <f>GT_NG!S4</f>
        <v>1.8865929322902619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19.690911531873521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0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0</v>
      </c>
      <c r="AA4" s="76">
        <f>STOA!K4</f>
        <v>105.85999999999999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1.1214093090595421</v>
      </c>
      <c r="AD4">
        <f t="shared" ref="AD4:AD67" si="1">SUM(B4:AB4,AI4:AV4)-AC4</f>
        <v>112.53109515510423</v>
      </c>
      <c r="AE4">
        <f>'IDT-1'!E4</f>
        <v>0</v>
      </c>
      <c r="AF4" s="25"/>
      <c r="AG4">
        <f t="shared" ref="AG4:AG67" si="2">SUM(AD4:AF4)</f>
        <v>112.53109515510423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-15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1.2150000000000001</v>
      </c>
      <c r="E5">
        <f>GT_NG!S5</f>
        <v>1.8865929322902619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19.690911531873521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0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0</v>
      </c>
      <c r="AA5" s="76">
        <f>STOA!K5</f>
        <v>105.85999999999999</v>
      </c>
      <c r="AB5" s="76">
        <f>-STOA!Q5</f>
        <v>0</v>
      </c>
      <c r="AC5">
        <f t="shared" si="0"/>
        <v>1.1214093090595421</v>
      </c>
      <c r="AD5">
        <f t="shared" si="1"/>
        <v>112.53109515510423</v>
      </c>
      <c r="AE5">
        <f>'IDT-1'!E5</f>
        <v>0</v>
      </c>
      <c r="AF5" s="25"/>
      <c r="AG5">
        <f t="shared" si="2"/>
        <v>112.53109515510423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-15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1.2150000000000001</v>
      </c>
      <c r="E6">
        <f>GT_NG!S6</f>
        <v>1.8865929322902619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19.690911531873521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0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0</v>
      </c>
      <c r="AA6" s="76">
        <f>STOA!K6</f>
        <v>105.85999999999999</v>
      </c>
      <c r="AB6" s="76">
        <f>-STOA!Q6</f>
        <v>0</v>
      </c>
      <c r="AC6">
        <f t="shared" si="0"/>
        <v>1.1214093090595421</v>
      </c>
      <c r="AD6">
        <f t="shared" si="1"/>
        <v>112.53109515510423</v>
      </c>
      <c r="AE6">
        <f>'IDT-1'!E6</f>
        <v>0</v>
      </c>
      <c r="AF6" s="25"/>
      <c r="AG6">
        <f t="shared" si="2"/>
        <v>112.53109515510423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-15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1.2150000000000001</v>
      </c>
      <c r="E7">
        <f>GT_NG!S7</f>
        <v>1.8865929322902619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19.690911531873521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0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0</v>
      </c>
      <c r="AA7" s="76">
        <f>STOA!K7</f>
        <v>105.85999999999999</v>
      </c>
      <c r="AB7" s="76">
        <f>-STOA!Q7</f>
        <v>0</v>
      </c>
      <c r="AC7">
        <f t="shared" si="0"/>
        <v>1.1214093090595421</v>
      </c>
      <c r="AD7">
        <f t="shared" si="1"/>
        <v>112.53109515510423</v>
      </c>
      <c r="AE7">
        <f>'IDT-1'!E7</f>
        <v>0</v>
      </c>
      <c r="AF7" s="25"/>
      <c r="AG7">
        <f t="shared" si="2"/>
        <v>112.53109515510423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-15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1.2150000000000001</v>
      </c>
      <c r="E8">
        <f>GT_NG!S8</f>
        <v>1.8865929322902619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19.690911531873521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0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0</v>
      </c>
      <c r="AA8" s="76">
        <f>STOA!K8</f>
        <v>105.85999999999999</v>
      </c>
      <c r="AB8" s="76">
        <f>-STOA!Q8</f>
        <v>0</v>
      </c>
      <c r="AC8">
        <f t="shared" si="0"/>
        <v>1.1214093090595421</v>
      </c>
      <c r="AD8">
        <f t="shared" si="1"/>
        <v>112.53109515510423</v>
      </c>
      <c r="AE8">
        <f>'IDT-1'!E8</f>
        <v>0</v>
      </c>
      <c r="AF8" s="25"/>
      <c r="AG8">
        <f t="shared" si="2"/>
        <v>112.53109515510423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-15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1.2150000000000001</v>
      </c>
      <c r="E9">
        <f>GT_NG!S9</f>
        <v>1.8865929322902619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19.690911531873521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0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0</v>
      </c>
      <c r="AA9" s="76">
        <f>STOA!K9</f>
        <v>105.85999999999999</v>
      </c>
      <c r="AB9" s="76">
        <f>-STOA!Q9</f>
        <v>0</v>
      </c>
      <c r="AC9">
        <f t="shared" si="0"/>
        <v>1.1214093090595421</v>
      </c>
      <c r="AD9">
        <f t="shared" si="1"/>
        <v>112.53109515510423</v>
      </c>
      <c r="AE9">
        <f>'IDT-1'!E9</f>
        <v>0</v>
      </c>
      <c r="AF9" s="25"/>
      <c r="AG9">
        <f t="shared" si="2"/>
        <v>112.53109515510423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-15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1.2150000000000001</v>
      </c>
      <c r="E10">
        <f>GT_NG!S10</f>
        <v>1.8865929322902619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19.690911531873521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0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0</v>
      </c>
      <c r="AA10" s="76">
        <f>STOA!K10</f>
        <v>105.85999999999999</v>
      </c>
      <c r="AB10" s="76">
        <f>-STOA!Q10</f>
        <v>0</v>
      </c>
      <c r="AC10">
        <f t="shared" si="0"/>
        <v>1.1214093090595421</v>
      </c>
      <c r="AD10">
        <f t="shared" si="1"/>
        <v>112.53109515510423</v>
      </c>
      <c r="AE10">
        <f>'IDT-1'!E10</f>
        <v>0</v>
      </c>
      <c r="AF10" s="25"/>
      <c r="AG10">
        <f t="shared" si="2"/>
        <v>112.53109515510423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-15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1.2150000000000001</v>
      </c>
      <c r="E11">
        <f>GT_NG!S11</f>
        <v>1.8865929322902619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19.690911531873521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0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0</v>
      </c>
      <c r="AA11" s="76">
        <f>STOA!K11</f>
        <v>103.93999999999998</v>
      </c>
      <c r="AB11" s="76">
        <f>-STOA!Q11</f>
        <v>0</v>
      </c>
      <c r="AC11">
        <f t="shared" si="0"/>
        <v>1.106433309059542</v>
      </c>
      <c r="AD11">
        <f t="shared" si="1"/>
        <v>110.62607115510423</v>
      </c>
      <c r="AE11">
        <f>'IDT-1'!E11</f>
        <v>0</v>
      </c>
      <c r="AF11" s="25"/>
      <c r="AG11">
        <f t="shared" si="2"/>
        <v>110.62607115510423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-15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1.2150000000000001</v>
      </c>
      <c r="E12">
        <f>GT_NG!S12</f>
        <v>1.8865929322902619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19.690911531873521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0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0</v>
      </c>
      <c r="AA12" s="76">
        <f>STOA!K12</f>
        <v>103.93999999999998</v>
      </c>
      <c r="AB12" s="76">
        <f>-STOA!Q12</f>
        <v>0</v>
      </c>
      <c r="AC12">
        <f t="shared" si="0"/>
        <v>1.106433309059542</v>
      </c>
      <c r="AD12">
        <f t="shared" si="1"/>
        <v>110.62607115510423</v>
      </c>
      <c r="AE12">
        <f>'IDT-1'!E12</f>
        <v>0</v>
      </c>
      <c r="AF12" s="25"/>
      <c r="AG12">
        <f t="shared" si="2"/>
        <v>110.62607115510423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-15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1.2150000000000001</v>
      </c>
      <c r="E13">
        <f>GT_NG!S13</f>
        <v>1.8865929322902619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19.690911531873521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0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0</v>
      </c>
      <c r="AA13" s="76">
        <f>STOA!K13</f>
        <v>103.93999999999998</v>
      </c>
      <c r="AB13" s="76">
        <f>-STOA!Q13</f>
        <v>0</v>
      </c>
      <c r="AC13">
        <f t="shared" si="0"/>
        <v>1.106433309059542</v>
      </c>
      <c r="AD13">
        <f t="shared" si="1"/>
        <v>110.62607115510423</v>
      </c>
      <c r="AE13">
        <f>'IDT-1'!E13</f>
        <v>0</v>
      </c>
      <c r="AF13" s="25"/>
      <c r="AG13">
        <f t="shared" si="2"/>
        <v>110.62607115510423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-15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1.2150000000000001</v>
      </c>
      <c r="E14">
        <f>GT_NG!S14</f>
        <v>1.8865929322902619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19.690911531873521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0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0</v>
      </c>
      <c r="AA14" s="76">
        <f>STOA!K14</f>
        <v>103.93999999999998</v>
      </c>
      <c r="AB14" s="76">
        <f>-STOA!Q14</f>
        <v>0</v>
      </c>
      <c r="AC14">
        <f t="shared" si="0"/>
        <v>1.106433309059542</v>
      </c>
      <c r="AD14">
        <f t="shared" si="1"/>
        <v>110.62607115510423</v>
      </c>
      <c r="AE14">
        <f>'IDT-1'!E14</f>
        <v>0</v>
      </c>
      <c r="AF14" s="25"/>
      <c r="AG14">
        <f t="shared" si="2"/>
        <v>110.62607115510423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-15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1.2150000000000001</v>
      </c>
      <c r="E15">
        <f>GT_NG!S15</f>
        <v>1.8865929322902619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19.690911531873521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0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0</v>
      </c>
      <c r="AA15" s="76">
        <f>STOA!K15</f>
        <v>103.93999999999998</v>
      </c>
      <c r="AB15" s="76">
        <f>-STOA!Q15</f>
        <v>0</v>
      </c>
      <c r="AC15">
        <f t="shared" si="0"/>
        <v>1.106433309059542</v>
      </c>
      <c r="AD15">
        <f t="shared" si="1"/>
        <v>110.62607115510423</v>
      </c>
      <c r="AE15">
        <f>'IDT-1'!E15</f>
        <v>0</v>
      </c>
      <c r="AF15" s="25"/>
      <c r="AG15">
        <f t="shared" si="2"/>
        <v>110.62607115510423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-15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1.2150000000000001</v>
      </c>
      <c r="E16">
        <f>GT_NG!S16</f>
        <v>1.8865929322902619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19.690911531873521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0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0</v>
      </c>
      <c r="AA16" s="76">
        <f>STOA!K16</f>
        <v>103.93999999999998</v>
      </c>
      <c r="AB16" s="76">
        <f>-STOA!Q16</f>
        <v>0</v>
      </c>
      <c r="AC16">
        <f t="shared" si="0"/>
        <v>1.106433309059542</v>
      </c>
      <c r="AD16">
        <f t="shared" si="1"/>
        <v>110.62607115510423</v>
      </c>
      <c r="AE16">
        <f>'IDT-1'!E16</f>
        <v>0</v>
      </c>
      <c r="AF16" s="25"/>
      <c r="AG16">
        <f t="shared" si="2"/>
        <v>110.62607115510423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-15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1.1421000000000001</v>
      </c>
      <c r="E17">
        <f>GT_NG!S17</f>
        <v>1.8865929322902619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19.690911531873521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0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0</v>
      </c>
      <c r="AA17" s="76">
        <f>STOA!K17</f>
        <v>103.93999999999998</v>
      </c>
      <c r="AB17" s="76">
        <f>-STOA!Q17</f>
        <v>0</v>
      </c>
      <c r="AC17">
        <f t="shared" si="0"/>
        <v>1.105864689059542</v>
      </c>
      <c r="AD17">
        <f t="shared" si="1"/>
        <v>110.55373977510422</v>
      </c>
      <c r="AE17">
        <f>'IDT-1'!E17</f>
        <v>0</v>
      </c>
      <c r="AF17" s="25"/>
      <c r="AG17">
        <f t="shared" si="2"/>
        <v>110.55373977510422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-15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1.1421000000000001</v>
      </c>
      <c r="E18">
        <f>GT_NG!S18</f>
        <v>1.8865929322902619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19.690911531873521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0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0</v>
      </c>
      <c r="AA18" s="76">
        <f>STOA!K18</f>
        <v>103.93999999999998</v>
      </c>
      <c r="AB18" s="76">
        <f>-STOA!Q18</f>
        <v>0</v>
      </c>
      <c r="AC18">
        <f t="shared" si="0"/>
        <v>1.105864689059542</v>
      </c>
      <c r="AD18">
        <f t="shared" si="1"/>
        <v>110.55373977510422</v>
      </c>
      <c r="AE18">
        <f>'IDT-1'!E18</f>
        <v>0</v>
      </c>
      <c r="AF18" s="25"/>
      <c r="AG18">
        <f t="shared" si="2"/>
        <v>110.55373977510422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-15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1.1421000000000001</v>
      </c>
      <c r="E19">
        <f>GT_NG!S19</f>
        <v>1.8865929322902619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19.690911531873521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0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0</v>
      </c>
      <c r="AA19" s="76">
        <f>STOA!K19</f>
        <v>103.93999999999998</v>
      </c>
      <c r="AB19" s="76">
        <f>-STOA!Q19</f>
        <v>0</v>
      </c>
      <c r="AC19">
        <f t="shared" si="0"/>
        <v>1.105864689059542</v>
      </c>
      <c r="AD19">
        <f t="shared" si="1"/>
        <v>110.55373977510422</v>
      </c>
      <c r="AE19">
        <f>'IDT-1'!E19</f>
        <v>0</v>
      </c>
      <c r="AF19" s="25"/>
      <c r="AG19">
        <f t="shared" si="2"/>
        <v>110.55373977510422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-15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1.1421000000000001</v>
      </c>
      <c r="E20">
        <f>GT_NG!S20</f>
        <v>1.8865929322902619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19.690911531873521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0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0</v>
      </c>
      <c r="AA20" s="76">
        <f>STOA!K20</f>
        <v>103.93999999999998</v>
      </c>
      <c r="AB20" s="76">
        <f>-STOA!Q20</f>
        <v>0</v>
      </c>
      <c r="AC20">
        <f t="shared" si="0"/>
        <v>1.105864689059542</v>
      </c>
      <c r="AD20">
        <f t="shared" si="1"/>
        <v>110.55373977510422</v>
      </c>
      <c r="AE20">
        <f>'IDT-1'!E20</f>
        <v>0</v>
      </c>
      <c r="AF20" s="25"/>
      <c r="AG20">
        <f t="shared" si="2"/>
        <v>110.55373977510422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-15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1.1421000000000001</v>
      </c>
      <c r="E21">
        <f>GT_NG!S21</f>
        <v>1.8865929322902619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19.690911531873521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0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0</v>
      </c>
      <c r="AA21" s="76">
        <f>STOA!K21</f>
        <v>103.93999999999998</v>
      </c>
      <c r="AB21" s="76">
        <f>-STOA!Q21</f>
        <v>0</v>
      </c>
      <c r="AC21">
        <f t="shared" si="0"/>
        <v>1.105864689059542</v>
      </c>
      <c r="AD21">
        <f t="shared" si="1"/>
        <v>110.55373977510422</v>
      </c>
      <c r="AE21">
        <f>'IDT-1'!E21</f>
        <v>0</v>
      </c>
      <c r="AF21" s="25"/>
      <c r="AG21">
        <f t="shared" si="2"/>
        <v>110.55373977510422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-15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1.1421000000000001</v>
      </c>
      <c r="E22">
        <f>GT_NG!S22</f>
        <v>1.8865929322902619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19.690911531873521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0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0</v>
      </c>
      <c r="AA22" s="76">
        <f>STOA!K22</f>
        <v>103.93999999999998</v>
      </c>
      <c r="AB22" s="76">
        <f>-STOA!Q22</f>
        <v>0</v>
      </c>
      <c r="AC22">
        <f t="shared" si="0"/>
        <v>1.105864689059542</v>
      </c>
      <c r="AD22">
        <f t="shared" si="1"/>
        <v>110.55373977510422</v>
      </c>
      <c r="AE22">
        <f>'IDT-1'!E22</f>
        <v>0</v>
      </c>
      <c r="AF22" s="25"/>
      <c r="AG22">
        <f t="shared" si="2"/>
        <v>110.55373977510422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-15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1.1421000000000001</v>
      </c>
      <c r="E23">
        <f>GT_NG!S23</f>
        <v>1.8865929322902619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19.690911531873521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0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0</v>
      </c>
      <c r="AA23" s="76">
        <f>STOA!K23</f>
        <v>105.85999999999999</v>
      </c>
      <c r="AB23" s="76">
        <f>-STOA!Q23</f>
        <v>0</v>
      </c>
      <c r="AC23">
        <f t="shared" si="0"/>
        <v>1.1208406890595422</v>
      </c>
      <c r="AD23">
        <f t="shared" si="1"/>
        <v>112.45876377510422</v>
      </c>
      <c r="AE23">
        <f>'IDT-1'!E23</f>
        <v>0</v>
      </c>
      <c r="AF23" s="25"/>
      <c r="AG23">
        <f t="shared" si="2"/>
        <v>112.45876377510422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-15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1.1421000000000001</v>
      </c>
      <c r="E24">
        <f>GT_NG!S24</f>
        <v>1.8865929322902619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19.690911531873521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0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0</v>
      </c>
      <c r="AA24" s="76">
        <f>STOA!K24</f>
        <v>105.85999999999999</v>
      </c>
      <c r="AB24" s="76">
        <f>-STOA!Q24</f>
        <v>0</v>
      </c>
      <c r="AC24">
        <f t="shared" si="0"/>
        <v>1.1208406890595422</v>
      </c>
      <c r="AD24">
        <f t="shared" si="1"/>
        <v>112.45876377510422</v>
      </c>
      <c r="AE24">
        <f>'IDT-1'!E24</f>
        <v>0</v>
      </c>
      <c r="AF24" s="25"/>
      <c r="AG24">
        <f t="shared" si="2"/>
        <v>112.45876377510422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-15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1.1421000000000001</v>
      </c>
      <c r="E25">
        <f>GT_NG!S25</f>
        <v>1.8865929322902619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19.690911531873521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0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0</v>
      </c>
      <c r="AA25" s="76">
        <f>STOA!K25</f>
        <v>105.85999999999999</v>
      </c>
      <c r="AB25" s="76">
        <f>-STOA!Q25</f>
        <v>0</v>
      </c>
      <c r="AC25">
        <f t="shared" si="0"/>
        <v>1.1208406890595422</v>
      </c>
      <c r="AD25">
        <f t="shared" si="1"/>
        <v>112.45876377510422</v>
      </c>
      <c r="AE25">
        <f>'IDT-1'!E25</f>
        <v>0</v>
      </c>
      <c r="AF25" s="25"/>
      <c r="AG25">
        <f t="shared" si="2"/>
        <v>112.45876377510422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-15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1.1421000000000001</v>
      </c>
      <c r="E26">
        <f>GT_NG!S26</f>
        <v>1.8865929322902619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19.690911531873521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0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0</v>
      </c>
      <c r="AA26" s="76">
        <f>STOA!K26</f>
        <v>105.85999999999999</v>
      </c>
      <c r="AB26" s="76">
        <f>-STOA!Q26</f>
        <v>0</v>
      </c>
      <c r="AC26">
        <f t="shared" si="0"/>
        <v>1.1208406890595422</v>
      </c>
      <c r="AD26">
        <f t="shared" si="1"/>
        <v>112.45876377510422</v>
      </c>
      <c r="AE26">
        <f>'IDT-1'!E26</f>
        <v>0</v>
      </c>
      <c r="AF26" s="25"/>
      <c r="AG26">
        <f t="shared" si="2"/>
        <v>112.45876377510422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-15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1.2052800000000001</v>
      </c>
      <c r="E27">
        <f>GT_NG!S27</f>
        <v>1.8865929322902619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19.690911531873521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0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0</v>
      </c>
      <c r="AA27" s="76">
        <f>STOA!K27</f>
        <v>109.70999999999998</v>
      </c>
      <c r="AB27" s="76">
        <f>-STOA!Q27</f>
        <v>0</v>
      </c>
      <c r="AC27">
        <f t="shared" si="0"/>
        <v>1.1513634930595422</v>
      </c>
      <c r="AD27">
        <f t="shared" si="1"/>
        <v>116.34142097110423</v>
      </c>
      <c r="AE27">
        <f>'IDT-1'!E27</f>
        <v>0</v>
      </c>
      <c r="AF27" s="25"/>
      <c r="AG27">
        <f t="shared" si="2"/>
        <v>116.34142097110423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-15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1.2052800000000001</v>
      </c>
      <c r="E28">
        <f>GT_NG!S28</f>
        <v>1.8865929322902619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19.690911531873521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0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0</v>
      </c>
      <c r="AA28" s="76">
        <f>STOA!K28</f>
        <v>109.70999999999998</v>
      </c>
      <c r="AB28" s="76">
        <f>-STOA!Q28</f>
        <v>0</v>
      </c>
      <c r="AC28">
        <f t="shared" si="0"/>
        <v>1.1513634930595422</v>
      </c>
      <c r="AD28">
        <f t="shared" si="1"/>
        <v>116.34142097110423</v>
      </c>
      <c r="AE28">
        <f>'IDT-1'!E28</f>
        <v>0</v>
      </c>
      <c r="AF28" s="25"/>
      <c r="AG28">
        <f t="shared" si="2"/>
        <v>116.34142097110423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-15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1.2052800000000001</v>
      </c>
      <c r="E29">
        <f>GT_NG!S29</f>
        <v>1.8865929322902619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16.374801975584752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0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0</v>
      </c>
      <c r="AA29" s="76">
        <f>STOA!K29</f>
        <v>111.62999999999998</v>
      </c>
      <c r="AB29" s="76">
        <f>-STOA!Q29</f>
        <v>0</v>
      </c>
      <c r="AC29">
        <f t="shared" si="0"/>
        <v>1.1404738385204896</v>
      </c>
      <c r="AD29">
        <f t="shared" si="1"/>
        <v>114.95620106935449</v>
      </c>
      <c r="AE29">
        <f>'IDT-1'!E29</f>
        <v>0</v>
      </c>
      <c r="AF29" s="25"/>
      <c r="AG29">
        <f t="shared" si="2"/>
        <v>114.95620106935449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-15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1.2052800000000001</v>
      </c>
      <c r="E30">
        <f>GT_NG!S30</f>
        <v>1.8865929322902619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13.271787837219934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0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0</v>
      </c>
      <c r="AA30" s="76">
        <f>STOA!K30</f>
        <v>111.62999999999998</v>
      </c>
      <c r="AB30" s="76">
        <f>-STOA!Q30</f>
        <v>0</v>
      </c>
      <c r="AC30">
        <f t="shared" si="0"/>
        <v>1.1162703282412441</v>
      </c>
      <c r="AD30">
        <f t="shared" si="1"/>
        <v>111.87739044126893</v>
      </c>
      <c r="AE30">
        <f>'IDT-1'!E30</f>
        <v>0</v>
      </c>
      <c r="AF30" s="25"/>
      <c r="AG30">
        <f t="shared" si="2"/>
        <v>111.87739044126893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-15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1.2052800000000001</v>
      </c>
      <c r="E31">
        <f>GT_NG!S31</f>
        <v>1.8865929322902619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0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0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0</v>
      </c>
      <c r="AA31" s="76">
        <f>STOA!K31</f>
        <v>161.54</v>
      </c>
      <c r="AB31" s="76">
        <f>-STOA!Q31</f>
        <v>0</v>
      </c>
      <c r="AC31">
        <f t="shared" si="0"/>
        <v>1.284128608871864</v>
      </c>
      <c r="AD31">
        <f t="shared" si="1"/>
        <v>163.3477443234184</v>
      </c>
      <c r="AE31">
        <f>'IDT-1'!E31</f>
        <v>0</v>
      </c>
      <c r="AF31" s="25"/>
      <c r="AG31">
        <f t="shared" si="2"/>
        <v>163.3477443234184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0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1.2052800000000001</v>
      </c>
      <c r="E32">
        <f>GT_NG!S32</f>
        <v>1.8865929322902619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0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0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0</v>
      </c>
      <c r="AA32" s="76">
        <f>STOA!K32</f>
        <v>161.54</v>
      </c>
      <c r="AB32" s="76">
        <f>-STOA!Q32</f>
        <v>0</v>
      </c>
      <c r="AC32">
        <f t="shared" si="0"/>
        <v>1.284128608871864</v>
      </c>
      <c r="AD32">
        <f t="shared" si="1"/>
        <v>163.3477443234184</v>
      </c>
      <c r="AE32">
        <f>'IDT-1'!E32</f>
        <v>0</v>
      </c>
      <c r="AF32" s="25"/>
      <c r="AG32">
        <f t="shared" si="2"/>
        <v>163.3477443234184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0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1.2052800000000001</v>
      </c>
      <c r="E33">
        <f>GT_NG!S33</f>
        <v>1.9365904912004201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0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0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0</v>
      </c>
      <c r="AA33" s="76">
        <f>STOA!K33</f>
        <v>161.54</v>
      </c>
      <c r="AB33" s="76">
        <f>-STOA!Q33</f>
        <v>0</v>
      </c>
      <c r="AC33">
        <f t="shared" si="0"/>
        <v>1.2845185898313631</v>
      </c>
      <c r="AD33">
        <f t="shared" si="1"/>
        <v>163.39735190136906</v>
      </c>
      <c r="AE33">
        <f>'IDT-1'!E33</f>
        <v>0</v>
      </c>
      <c r="AF33" s="25"/>
      <c r="AG33">
        <f t="shared" si="2"/>
        <v>163.39735190136906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0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1.2052800000000001</v>
      </c>
      <c r="E34">
        <f>GT_NG!S34</f>
        <v>1.9365904912004201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0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0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0</v>
      </c>
      <c r="AA34" s="76">
        <f>STOA!K34</f>
        <v>161.54</v>
      </c>
      <c r="AB34" s="76">
        <f>-STOA!Q34</f>
        <v>0</v>
      </c>
      <c r="AC34">
        <f t="shared" si="0"/>
        <v>1.2845185898313631</v>
      </c>
      <c r="AD34">
        <f t="shared" si="1"/>
        <v>163.39735190136906</v>
      </c>
      <c r="AE34">
        <f>'IDT-1'!E34</f>
        <v>0</v>
      </c>
      <c r="AF34" s="25"/>
      <c r="AG34">
        <f t="shared" si="2"/>
        <v>163.39735190136906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0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1.2052800000000001</v>
      </c>
      <c r="E35">
        <f>GT_NG!S35</f>
        <v>1.9365904912004201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0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0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0</v>
      </c>
      <c r="AA35" s="76">
        <f>STOA!K35</f>
        <v>174.04000000000002</v>
      </c>
      <c r="AB35" s="76">
        <f>-STOA!Q35</f>
        <v>0</v>
      </c>
      <c r="AC35">
        <f t="shared" si="0"/>
        <v>1.3820185898313633</v>
      </c>
      <c r="AD35">
        <f t="shared" si="1"/>
        <v>175.79985190136907</v>
      </c>
      <c r="AE35">
        <f>'IDT-1'!E35</f>
        <v>0</v>
      </c>
      <c r="AF35" s="25"/>
      <c r="AG35">
        <f t="shared" si="2"/>
        <v>175.79985190136907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0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1.2052800000000001</v>
      </c>
      <c r="E36">
        <f>GT_NG!S36</f>
        <v>1.9365904912004201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0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0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0</v>
      </c>
      <c r="AA36" s="76">
        <f>STOA!K36</f>
        <v>174.04000000000002</v>
      </c>
      <c r="AB36" s="76">
        <f>-STOA!Q36</f>
        <v>0</v>
      </c>
      <c r="AC36">
        <f t="shared" si="0"/>
        <v>1.3820185898313633</v>
      </c>
      <c r="AD36">
        <f t="shared" si="1"/>
        <v>175.79985190136907</v>
      </c>
      <c r="AE36">
        <f>'IDT-1'!E36</f>
        <v>0</v>
      </c>
      <c r="AF36" s="25"/>
      <c r="AG36">
        <f t="shared" si="2"/>
        <v>175.79985190136907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0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1.2052800000000001</v>
      </c>
      <c r="E37">
        <f>GT_NG!S37</f>
        <v>1.9365904912004201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0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0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0</v>
      </c>
      <c r="AA37" s="76">
        <f>STOA!K37</f>
        <v>174.04000000000002</v>
      </c>
      <c r="AB37" s="76">
        <f>-STOA!Q37</f>
        <v>0</v>
      </c>
      <c r="AC37">
        <f t="shared" si="0"/>
        <v>1.3820185898313633</v>
      </c>
      <c r="AD37">
        <f t="shared" si="1"/>
        <v>175.79985190136907</v>
      </c>
      <c r="AE37">
        <f>'IDT-1'!E37</f>
        <v>0</v>
      </c>
      <c r="AF37" s="25"/>
      <c r="AG37">
        <f t="shared" si="2"/>
        <v>175.79985190136907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0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1.2052800000000001</v>
      </c>
      <c r="E38">
        <f>GT_NG!S38</f>
        <v>1.9365904912004201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0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0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0</v>
      </c>
      <c r="AA38" s="76">
        <f>STOA!K38</f>
        <v>174.04000000000002</v>
      </c>
      <c r="AB38" s="76">
        <f>-STOA!Q38</f>
        <v>0</v>
      </c>
      <c r="AC38">
        <f t="shared" si="0"/>
        <v>1.3820185898313633</v>
      </c>
      <c r="AD38">
        <f t="shared" si="1"/>
        <v>175.79985190136907</v>
      </c>
      <c r="AE38">
        <f>'IDT-1'!E38</f>
        <v>0</v>
      </c>
      <c r="AF38" s="25"/>
      <c r="AG38">
        <f t="shared" si="2"/>
        <v>175.79985190136907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0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1.2052800000000001</v>
      </c>
      <c r="E39">
        <f>GT_NG!S39</f>
        <v>1.9215392697662199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1.39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0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0</v>
      </c>
      <c r="AA39" s="76">
        <f>STOA!K39</f>
        <v>226.92</v>
      </c>
      <c r="AB39" s="76">
        <f>-STOA!Q39</f>
        <v>0</v>
      </c>
      <c r="AC39">
        <f t="shared" si="0"/>
        <v>1.8052071903041762</v>
      </c>
      <c r="AD39">
        <f t="shared" si="1"/>
        <v>229.63161207946203</v>
      </c>
      <c r="AE39">
        <f>'IDT-1'!E39</f>
        <v>0</v>
      </c>
      <c r="AF39" s="25"/>
      <c r="AG39">
        <f t="shared" si="2"/>
        <v>229.63161207946203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0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1.2052800000000001</v>
      </c>
      <c r="E40">
        <f>GT_NG!S40</f>
        <v>1.9215392697662199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1.39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0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0</v>
      </c>
      <c r="AA40" s="76">
        <f>STOA!K40</f>
        <v>226.92</v>
      </c>
      <c r="AB40" s="76">
        <f>-STOA!Q40</f>
        <v>0</v>
      </c>
      <c r="AC40">
        <f t="shared" si="0"/>
        <v>1.8052071903041762</v>
      </c>
      <c r="AD40">
        <f t="shared" si="1"/>
        <v>229.63161207946203</v>
      </c>
      <c r="AE40">
        <f>'IDT-1'!E40</f>
        <v>0</v>
      </c>
      <c r="AF40" s="25"/>
      <c r="AG40">
        <f t="shared" si="2"/>
        <v>229.63161207946203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0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1.2052800000000001</v>
      </c>
      <c r="E41">
        <f>GT_NG!S41</f>
        <v>1.9215392697662199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17.059999999999999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0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0</v>
      </c>
      <c r="AA41" s="76">
        <f>STOA!K41</f>
        <v>226.92</v>
      </c>
      <c r="AB41" s="76">
        <f>-STOA!Q41</f>
        <v>0</v>
      </c>
      <c r="AC41">
        <f t="shared" si="0"/>
        <v>1.9274331903041764</v>
      </c>
      <c r="AD41">
        <f t="shared" si="1"/>
        <v>245.17938607946203</v>
      </c>
      <c r="AE41">
        <f>'IDT-1'!E41</f>
        <v>0</v>
      </c>
      <c r="AF41" s="25"/>
      <c r="AG41">
        <f t="shared" si="2"/>
        <v>245.17938607946203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0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1.2052800000000001</v>
      </c>
      <c r="E42">
        <f>GT_NG!S42</f>
        <v>1.9215392697662199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17.059999999999999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0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0</v>
      </c>
      <c r="AA42" s="76">
        <f>STOA!K42</f>
        <v>226.92</v>
      </c>
      <c r="AB42" s="76">
        <f>-STOA!Q42</f>
        <v>0</v>
      </c>
      <c r="AC42">
        <f t="shared" si="0"/>
        <v>1.9274331903041764</v>
      </c>
      <c r="AD42">
        <f t="shared" si="1"/>
        <v>245.17938607946203</v>
      </c>
      <c r="AE42">
        <f>'IDT-1'!E42</f>
        <v>0</v>
      </c>
      <c r="AF42" s="25"/>
      <c r="AG42">
        <f t="shared" si="2"/>
        <v>245.17938607946203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0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1.2052800000000001</v>
      </c>
      <c r="E43">
        <f>GT_NG!S43</f>
        <v>1.9215392697662199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19.280911282317909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0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0</v>
      </c>
      <c r="AA43" s="76">
        <f>STOA!K43</f>
        <v>216.16</v>
      </c>
      <c r="AB43" s="76">
        <f>-STOA!Q43</f>
        <v>0</v>
      </c>
      <c r="AC43">
        <f t="shared" si="0"/>
        <v>1.8608282983062561</v>
      </c>
      <c r="AD43">
        <f t="shared" si="1"/>
        <v>236.70690225377788</v>
      </c>
      <c r="AE43">
        <f>'IDT-1'!E43</f>
        <v>0</v>
      </c>
      <c r="AF43" s="25"/>
      <c r="AG43">
        <f t="shared" si="2"/>
        <v>236.70690225377788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0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1.2052800000000001</v>
      </c>
      <c r="E44">
        <f>GT_NG!S44</f>
        <v>1.9215392697662199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19.280911282317909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0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0</v>
      </c>
      <c r="AA44" s="76">
        <f>STOA!K44</f>
        <v>218.08999999999997</v>
      </c>
      <c r="AB44" s="76">
        <f>-STOA!Q44</f>
        <v>0</v>
      </c>
      <c r="AC44">
        <f t="shared" si="0"/>
        <v>1.875882298306256</v>
      </c>
      <c r="AD44">
        <f t="shared" si="1"/>
        <v>238.62184825377784</v>
      </c>
      <c r="AE44">
        <f>'IDT-1'!E44</f>
        <v>0</v>
      </c>
      <c r="AF44" s="25"/>
      <c r="AG44">
        <f t="shared" si="2"/>
        <v>238.62184825377784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0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1.2052800000000001</v>
      </c>
      <c r="E45">
        <f>GT_NG!S45</f>
        <v>1.9215392697662199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19.280911282317909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0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0</v>
      </c>
      <c r="AA45" s="76">
        <f>STOA!K45</f>
        <v>209.82999999999998</v>
      </c>
      <c r="AB45" s="76">
        <f>-STOA!Q45</f>
        <v>0</v>
      </c>
      <c r="AC45">
        <f t="shared" si="0"/>
        <v>1.811454298306256</v>
      </c>
      <c r="AD45">
        <f t="shared" si="1"/>
        <v>230.42627625377787</v>
      </c>
      <c r="AE45">
        <f>'IDT-1'!E45</f>
        <v>0</v>
      </c>
      <c r="AF45" s="25"/>
      <c r="AG45">
        <f t="shared" si="2"/>
        <v>230.42627625377787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0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1.2052800000000001</v>
      </c>
      <c r="E46">
        <f>GT_NG!S46</f>
        <v>1.9215392697662199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19.280911282317909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0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0</v>
      </c>
      <c r="AA46" s="76">
        <f>STOA!K46</f>
        <v>212.23</v>
      </c>
      <c r="AB46" s="76">
        <f>-STOA!Q46</f>
        <v>0</v>
      </c>
      <c r="AC46">
        <f t="shared" si="0"/>
        <v>1.8301742983062561</v>
      </c>
      <c r="AD46">
        <f t="shared" si="1"/>
        <v>232.80755625377788</v>
      </c>
      <c r="AE46">
        <f>'IDT-1'!E46</f>
        <v>0</v>
      </c>
      <c r="AF46" s="25"/>
      <c r="AG46">
        <f t="shared" si="2"/>
        <v>232.80755625377788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0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1.2052800000000001</v>
      </c>
      <c r="E47">
        <f>GT_NG!S47</f>
        <v>1.8715403291070947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19.690911531873521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0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0</v>
      </c>
      <c r="AA47" s="76">
        <f>STOA!K47</f>
        <v>214.14</v>
      </c>
      <c r="AB47" s="76">
        <f>-STOA!Q47</f>
        <v>0</v>
      </c>
      <c r="AC47">
        <f t="shared" si="0"/>
        <v>1.9658000827547135</v>
      </c>
      <c r="AD47">
        <f t="shared" si="1"/>
        <v>219.94193177822589</v>
      </c>
      <c r="AE47">
        <f>'IDT-1'!E47</f>
        <v>0</v>
      </c>
      <c r="AF47" s="25"/>
      <c r="AG47">
        <f t="shared" si="2"/>
        <v>219.94193177822589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-15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1.2052800000000001</v>
      </c>
      <c r="E48">
        <f>GT_NG!S48</f>
        <v>1.8715403291070947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19.690911531873521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0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0</v>
      </c>
      <c r="AA48" s="76">
        <f>STOA!K48</f>
        <v>215.39</v>
      </c>
      <c r="AB48" s="76">
        <f>-STOA!Q48</f>
        <v>0</v>
      </c>
      <c r="AC48">
        <f t="shared" si="0"/>
        <v>1.9755500827547134</v>
      </c>
      <c r="AD48">
        <f t="shared" si="1"/>
        <v>221.1821817782259</v>
      </c>
      <c r="AE48">
        <f>'IDT-1'!E48</f>
        <v>0</v>
      </c>
      <c r="AF48" s="25"/>
      <c r="AG48">
        <f t="shared" si="2"/>
        <v>221.1821817782259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-15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1.2052800000000001</v>
      </c>
      <c r="E49">
        <f>GT_NG!S49</f>
        <v>1.8715403291070947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19.690911531873521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0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0</v>
      </c>
      <c r="AA49" s="76">
        <f>STOA!K49</f>
        <v>211.92999999999998</v>
      </c>
      <c r="AB49" s="76">
        <f>-STOA!Q49</f>
        <v>0</v>
      </c>
      <c r="AC49">
        <f t="shared" si="0"/>
        <v>1.9485620827547132</v>
      </c>
      <c r="AD49">
        <f t="shared" si="1"/>
        <v>217.74916977822588</v>
      </c>
      <c r="AE49">
        <f>'IDT-1'!E49</f>
        <v>0</v>
      </c>
      <c r="AF49" s="25"/>
      <c r="AG49">
        <f t="shared" si="2"/>
        <v>217.74916977822588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-15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1.2052800000000001</v>
      </c>
      <c r="E50">
        <f>GT_NG!S50</f>
        <v>1.8715403291070947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19.690911531873521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0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0</v>
      </c>
      <c r="AA50" s="76">
        <f>STOA!K50</f>
        <v>214.52999999999997</v>
      </c>
      <c r="AB50" s="76">
        <f>-STOA!Q50</f>
        <v>0</v>
      </c>
      <c r="AC50">
        <f t="shared" si="0"/>
        <v>1.9688420827547133</v>
      </c>
      <c r="AD50">
        <f t="shared" si="1"/>
        <v>220.32888977822589</v>
      </c>
      <c r="AE50">
        <f>'IDT-1'!E50</f>
        <v>0</v>
      </c>
      <c r="AF50" s="25"/>
      <c r="AG50">
        <f t="shared" si="2"/>
        <v>220.32888977822589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-15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1.2052800000000001</v>
      </c>
      <c r="E51">
        <f>GT_NG!S51</f>
        <v>1.8715403291070947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19.690911531873521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0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0</v>
      </c>
      <c r="AA51" s="76">
        <f>STOA!K51</f>
        <v>197.02</v>
      </c>
      <c r="AB51" s="76">
        <f>-STOA!Q51</f>
        <v>0</v>
      </c>
      <c r="AC51">
        <f t="shared" si="0"/>
        <v>1.8322640827547134</v>
      </c>
      <c r="AD51">
        <f t="shared" si="1"/>
        <v>202.95546777822591</v>
      </c>
      <c r="AE51">
        <f>'IDT-1'!E51</f>
        <v>0</v>
      </c>
      <c r="AF51" s="25"/>
      <c r="AG51">
        <f t="shared" si="2"/>
        <v>202.95546777822591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-15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1.2052800000000001</v>
      </c>
      <c r="E52">
        <f>GT_NG!S52</f>
        <v>1.8715403291070947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19.690911531873521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0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0</v>
      </c>
      <c r="AA52" s="76">
        <f>STOA!K52</f>
        <v>197.02</v>
      </c>
      <c r="AB52" s="76">
        <f>-STOA!Q52</f>
        <v>0</v>
      </c>
      <c r="AC52">
        <f t="shared" si="0"/>
        <v>1.8322640827547134</v>
      </c>
      <c r="AD52">
        <f t="shared" si="1"/>
        <v>202.95546777822591</v>
      </c>
      <c r="AE52">
        <f>'IDT-1'!E52</f>
        <v>0</v>
      </c>
      <c r="AF52" s="25"/>
      <c r="AG52">
        <f t="shared" si="2"/>
        <v>202.95546777822591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-15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1.2052800000000001</v>
      </c>
      <c r="E53">
        <f>GT_NG!S53</f>
        <v>1.8715403291070947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19.690911531873521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0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0</v>
      </c>
      <c r="AA53" s="76">
        <f>STOA!K53</f>
        <v>197.02</v>
      </c>
      <c r="AB53" s="76">
        <f>-STOA!Q53</f>
        <v>0</v>
      </c>
      <c r="AC53">
        <f t="shared" si="0"/>
        <v>1.8322640827547134</v>
      </c>
      <c r="AD53">
        <f t="shared" si="1"/>
        <v>202.95546777822591</v>
      </c>
      <c r="AE53">
        <f>'IDT-1'!E53</f>
        <v>0</v>
      </c>
      <c r="AF53" s="25"/>
      <c r="AG53">
        <f t="shared" si="2"/>
        <v>202.95546777822591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-15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1.2052800000000001</v>
      </c>
      <c r="E54">
        <f>GT_NG!S54</f>
        <v>1.8715403291070947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19.690911531873521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0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0</v>
      </c>
      <c r="AA54" s="76">
        <f>STOA!K54</f>
        <v>197.02</v>
      </c>
      <c r="AB54" s="76">
        <f>-STOA!Q54</f>
        <v>0</v>
      </c>
      <c r="AC54">
        <f t="shared" si="0"/>
        <v>1.8322640827547134</v>
      </c>
      <c r="AD54">
        <f t="shared" si="1"/>
        <v>202.95546777822591</v>
      </c>
      <c r="AE54">
        <f>'IDT-1'!E54</f>
        <v>0</v>
      </c>
      <c r="AF54" s="25"/>
      <c r="AG54">
        <f t="shared" si="2"/>
        <v>202.95546777822591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-15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1.2052800000000001</v>
      </c>
      <c r="E55">
        <f>GT_NG!S55</f>
        <v>1.8715403291070947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19.690911531873521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0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0</v>
      </c>
      <c r="AA55" s="76">
        <f>STOA!K55</f>
        <v>197.02</v>
      </c>
      <c r="AB55" s="76">
        <f>-STOA!Q55</f>
        <v>0</v>
      </c>
      <c r="AC55">
        <f t="shared" si="0"/>
        <v>1.9108772655807564</v>
      </c>
      <c r="AD55">
        <f t="shared" si="1"/>
        <v>192.87685459539986</v>
      </c>
      <c r="AE55">
        <f>'IDT-1'!E55</f>
        <v>0</v>
      </c>
      <c r="AF55" s="25"/>
      <c r="AG55">
        <f t="shared" si="2"/>
        <v>192.87685459539986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-25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1.2052800000000001</v>
      </c>
      <c r="E56">
        <f>GT_NG!S56</f>
        <v>1.8715403291070947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19.690911531873521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0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0</v>
      </c>
      <c r="AA56" s="76">
        <f>STOA!K56</f>
        <v>197.02</v>
      </c>
      <c r="AB56" s="76">
        <f>-STOA!Q56</f>
        <v>0</v>
      </c>
      <c r="AC56">
        <f t="shared" si="0"/>
        <v>1.9108772655807564</v>
      </c>
      <c r="AD56">
        <f t="shared" si="1"/>
        <v>192.87685459539986</v>
      </c>
      <c r="AE56">
        <f>'IDT-1'!E56</f>
        <v>0</v>
      </c>
      <c r="AF56" s="25"/>
      <c r="AG56">
        <f t="shared" si="2"/>
        <v>192.87685459539986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-25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1.2052800000000001</v>
      </c>
      <c r="E57">
        <f>GT_NG!S57</f>
        <v>1.8715403291070947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19.690911531873521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0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0</v>
      </c>
      <c r="AA57" s="76">
        <f>STOA!K57</f>
        <v>197.11</v>
      </c>
      <c r="AB57" s="76">
        <f>-STOA!Q57</f>
        <v>0</v>
      </c>
      <c r="AC57">
        <f t="shared" si="0"/>
        <v>1.9115792655807566</v>
      </c>
      <c r="AD57">
        <f t="shared" si="1"/>
        <v>192.96615259539988</v>
      </c>
      <c r="AE57">
        <f>'IDT-1'!E57</f>
        <v>0</v>
      </c>
      <c r="AF57" s="25"/>
      <c r="AG57">
        <f t="shared" si="2"/>
        <v>192.96615259539988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-25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1.2052800000000001</v>
      </c>
      <c r="E58">
        <f>GT_NG!S58</f>
        <v>1.8715403291070947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19.690911531873521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0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0</v>
      </c>
      <c r="AA58" s="76">
        <f>STOA!K58</f>
        <v>197.11</v>
      </c>
      <c r="AB58" s="76">
        <f>-STOA!Q58</f>
        <v>0</v>
      </c>
      <c r="AC58">
        <f t="shared" si="0"/>
        <v>1.9115792655807566</v>
      </c>
      <c r="AD58">
        <f t="shared" si="1"/>
        <v>192.96615259539988</v>
      </c>
      <c r="AE58">
        <f>'IDT-1'!E58</f>
        <v>0</v>
      </c>
      <c r="AF58" s="25"/>
      <c r="AG58">
        <f t="shared" si="2"/>
        <v>192.96615259539988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-25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1.2052800000000001</v>
      </c>
      <c r="E59">
        <f>GT_NG!S59</f>
        <v>1.8715403291070947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19.690911531873521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0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0</v>
      </c>
      <c r="AA59" s="76">
        <f>STOA!K59</f>
        <v>197.11</v>
      </c>
      <c r="AB59" s="76">
        <f>-STOA!Q59</f>
        <v>0</v>
      </c>
      <c r="AC59">
        <f t="shared" si="0"/>
        <v>1.9115792655807566</v>
      </c>
      <c r="AD59">
        <f t="shared" si="1"/>
        <v>192.96615259539988</v>
      </c>
      <c r="AE59">
        <f>'IDT-1'!E59</f>
        <v>0</v>
      </c>
      <c r="AF59" s="25"/>
      <c r="AG59">
        <f t="shared" si="2"/>
        <v>192.96615259539988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-25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1.2052800000000001</v>
      </c>
      <c r="E60">
        <f>GT_NG!S60</f>
        <v>1.8715403291070947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19.690911531873521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0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0</v>
      </c>
      <c r="AA60" s="76">
        <f>STOA!K60</f>
        <v>197.11</v>
      </c>
      <c r="AB60" s="76">
        <f>-STOA!Q60</f>
        <v>0</v>
      </c>
      <c r="AC60">
        <f t="shared" si="0"/>
        <v>1.9115792655807566</v>
      </c>
      <c r="AD60">
        <f t="shared" si="1"/>
        <v>192.96615259539988</v>
      </c>
      <c r="AE60">
        <f>'IDT-1'!E60</f>
        <v>0</v>
      </c>
      <c r="AF60" s="25"/>
      <c r="AG60">
        <f t="shared" si="2"/>
        <v>192.96615259539988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-25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1.2052800000000001</v>
      </c>
      <c r="E61">
        <f>GT_NG!S61</f>
        <v>1.8715403291070947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19.690911531873521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0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0</v>
      </c>
      <c r="AA61" s="76">
        <f>STOA!K61</f>
        <v>197.11</v>
      </c>
      <c r="AB61" s="76">
        <f>-STOA!Q61</f>
        <v>0</v>
      </c>
      <c r="AC61">
        <f t="shared" si="0"/>
        <v>1.9115792655807566</v>
      </c>
      <c r="AD61">
        <f t="shared" si="1"/>
        <v>192.96615259539988</v>
      </c>
      <c r="AE61">
        <f>'IDT-1'!E61</f>
        <v>0</v>
      </c>
      <c r="AF61" s="25"/>
      <c r="AG61">
        <f t="shared" si="2"/>
        <v>192.96615259539988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-25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1.2052800000000001</v>
      </c>
      <c r="E62">
        <f>GT_NG!S62</f>
        <v>1.8715403291070947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19.690911531873521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0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0</v>
      </c>
      <c r="AA62" s="76">
        <f>STOA!K62</f>
        <v>197.11</v>
      </c>
      <c r="AB62" s="76">
        <f>-STOA!Q62</f>
        <v>0</v>
      </c>
      <c r="AC62">
        <f t="shared" si="0"/>
        <v>1.9115792655807566</v>
      </c>
      <c r="AD62">
        <f t="shared" si="1"/>
        <v>192.96615259539988</v>
      </c>
      <c r="AE62">
        <f>'IDT-1'!E62</f>
        <v>0</v>
      </c>
      <c r="AF62" s="25"/>
      <c r="AG62">
        <f t="shared" si="2"/>
        <v>192.96615259539988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-25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1.2052800000000001</v>
      </c>
      <c r="E63">
        <f>GT_NG!S63</f>
        <v>1.8014139173828665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19.690911531873521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0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0</v>
      </c>
      <c r="AA63" s="76">
        <f>STOA!K63</f>
        <v>174.04000000000002</v>
      </c>
      <c r="AB63" s="76">
        <f>-STOA!Q63</f>
        <v>0</v>
      </c>
      <c r="AC63">
        <f t="shared" si="0"/>
        <v>1.7310862795693078</v>
      </c>
      <c r="AD63">
        <f t="shared" si="1"/>
        <v>170.00651916968712</v>
      </c>
      <c r="AE63">
        <f>'IDT-1'!E63</f>
        <v>0</v>
      </c>
      <c r="AF63" s="25"/>
      <c r="AG63">
        <f t="shared" si="2"/>
        <v>170.00651916968712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-25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1.2052800000000001</v>
      </c>
      <c r="E64">
        <f>GT_NG!S64</f>
        <v>1.8014139173828665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19.690911531873521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0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0</v>
      </c>
      <c r="AA64" s="76">
        <f>STOA!K64</f>
        <v>174.04000000000002</v>
      </c>
      <c r="AB64" s="76">
        <f>-STOA!Q64</f>
        <v>0</v>
      </c>
      <c r="AC64">
        <f t="shared" si="0"/>
        <v>1.7310862795693078</v>
      </c>
      <c r="AD64">
        <f t="shared" si="1"/>
        <v>170.00651916968712</v>
      </c>
      <c r="AE64">
        <f>'IDT-1'!E64</f>
        <v>0</v>
      </c>
      <c r="AF64" s="25"/>
      <c r="AG64">
        <f t="shared" si="2"/>
        <v>170.00651916968712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-25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1.2052800000000001</v>
      </c>
      <c r="E65">
        <f>GT_NG!S65</f>
        <v>1.8014139173828665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19.690911531873521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0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0</v>
      </c>
      <c r="AA65" s="76">
        <f>STOA!K65</f>
        <v>174.04000000000002</v>
      </c>
      <c r="AB65" s="76">
        <f>-STOA!Q65</f>
        <v>0</v>
      </c>
      <c r="AC65">
        <f t="shared" si="0"/>
        <v>1.7310862795693078</v>
      </c>
      <c r="AD65">
        <f t="shared" si="1"/>
        <v>170.00651916968712</v>
      </c>
      <c r="AE65">
        <f>'IDT-1'!E65</f>
        <v>0</v>
      </c>
      <c r="AF65" s="25"/>
      <c r="AG65">
        <f t="shared" si="2"/>
        <v>170.00651916968712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-25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1.2052800000000001</v>
      </c>
      <c r="E66">
        <f>GT_NG!S66</f>
        <v>1.8014139173828665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19.690911531873521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0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0</v>
      </c>
      <c r="AA66" s="76">
        <f>STOA!K66</f>
        <v>174.04000000000002</v>
      </c>
      <c r="AB66" s="76">
        <f>-STOA!Q66</f>
        <v>0</v>
      </c>
      <c r="AC66">
        <f t="shared" si="0"/>
        <v>1.7310862795693078</v>
      </c>
      <c r="AD66">
        <f t="shared" si="1"/>
        <v>170.00651916968712</v>
      </c>
      <c r="AE66">
        <f>'IDT-1'!E66</f>
        <v>0</v>
      </c>
      <c r="AF66" s="25"/>
      <c r="AG66">
        <f t="shared" si="2"/>
        <v>170.00651916968712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-25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1.2052800000000001</v>
      </c>
      <c r="E67">
        <f>GT_NG!S67</f>
        <v>1.8014139173828665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19.690911531873521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0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0</v>
      </c>
      <c r="AA67" s="76">
        <f>STOA!K67</f>
        <v>174.04000000000002</v>
      </c>
      <c r="AB67" s="76">
        <f>-STOA!Q67</f>
        <v>0</v>
      </c>
      <c r="AC67">
        <f t="shared" si="0"/>
        <v>1.7310862795693078</v>
      </c>
      <c r="AD67">
        <f t="shared" si="1"/>
        <v>170.00651916968712</v>
      </c>
      <c r="AE67">
        <f>'IDT-1'!E67</f>
        <v>0</v>
      </c>
      <c r="AF67" s="25"/>
      <c r="AG67">
        <f t="shared" si="2"/>
        <v>170.00651916968712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-25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1.2052800000000001</v>
      </c>
      <c r="E68">
        <f>GT_NG!S68</f>
        <v>1.8014139173828665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19.690911531873521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0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0</v>
      </c>
      <c r="AA68" s="76">
        <f>STOA!K68</f>
        <v>174.04000000000002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1.7310862795693078</v>
      </c>
      <c r="AD68">
        <f t="shared" ref="AD68:AD98" si="4">SUM(B68:AB68,AI68:AV68)-AC68</f>
        <v>170.00651916968712</v>
      </c>
      <c r="AE68">
        <f>'IDT-1'!E68</f>
        <v>0</v>
      </c>
      <c r="AF68" s="25"/>
      <c r="AG68">
        <f t="shared" ref="AG68:AG98" si="5">SUM(AD68:AF68)</f>
        <v>170.00651916968712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-25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1.2052800000000001</v>
      </c>
      <c r="E69">
        <f>GT_NG!S69</f>
        <v>1.8014139173828665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19.690911531873521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0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0</v>
      </c>
      <c r="AA69" s="76">
        <f>STOA!K69</f>
        <v>174.04000000000002</v>
      </c>
      <c r="AB69" s="76">
        <f>-STOA!Q69</f>
        <v>0</v>
      </c>
      <c r="AC69">
        <f t="shared" si="3"/>
        <v>1.6524730967432648</v>
      </c>
      <c r="AD69">
        <f t="shared" si="4"/>
        <v>180.08513235251314</v>
      </c>
      <c r="AE69">
        <f>'IDT-1'!E69</f>
        <v>0</v>
      </c>
      <c r="AF69" s="25"/>
      <c r="AG69">
        <f t="shared" si="5"/>
        <v>180.08513235251314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-15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1.2052800000000001</v>
      </c>
      <c r="E70">
        <f>GT_NG!S70</f>
        <v>1.8014139173828665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19.690911531873521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0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0</v>
      </c>
      <c r="AA70" s="76">
        <f>STOA!K70</f>
        <v>174.04000000000002</v>
      </c>
      <c r="AB70" s="76">
        <f>-STOA!Q70</f>
        <v>0</v>
      </c>
      <c r="AC70">
        <f t="shared" si="3"/>
        <v>1.6524730967432648</v>
      </c>
      <c r="AD70">
        <f t="shared" si="4"/>
        <v>180.08513235251314</v>
      </c>
      <c r="AE70">
        <f>'IDT-1'!E70</f>
        <v>0</v>
      </c>
      <c r="AF70" s="25"/>
      <c r="AG70">
        <f t="shared" si="5"/>
        <v>180.08513235251314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-15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1.2052800000000001</v>
      </c>
      <c r="E71">
        <f>GT_NG!S71</f>
        <v>1.8014139173828665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19.690911531873521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0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0</v>
      </c>
      <c r="AA71" s="76">
        <f>STOA!K71</f>
        <v>174.04000000000002</v>
      </c>
      <c r="AB71" s="76">
        <f>-STOA!Q71</f>
        <v>0</v>
      </c>
      <c r="AC71">
        <f t="shared" si="3"/>
        <v>1.5345533225042001</v>
      </c>
      <c r="AD71">
        <f t="shared" si="4"/>
        <v>195.20305212675223</v>
      </c>
      <c r="AE71">
        <f>'IDT-1'!E71</f>
        <v>0</v>
      </c>
      <c r="AF71" s="25"/>
      <c r="AG71">
        <f t="shared" si="5"/>
        <v>195.20305212675223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0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1.2052800000000001</v>
      </c>
      <c r="E72">
        <f>GT_NG!S72</f>
        <v>1.8014139173828665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19.690911531873521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0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0</v>
      </c>
      <c r="AA72" s="76">
        <f>STOA!K72</f>
        <v>174.04000000000002</v>
      </c>
      <c r="AB72" s="76">
        <f>-STOA!Q72</f>
        <v>0</v>
      </c>
      <c r="AC72">
        <f t="shared" si="3"/>
        <v>1.5345533225042001</v>
      </c>
      <c r="AD72">
        <f t="shared" si="4"/>
        <v>195.20305212675223</v>
      </c>
      <c r="AE72">
        <f>'IDT-1'!E72</f>
        <v>0</v>
      </c>
      <c r="AF72" s="25"/>
      <c r="AG72">
        <f t="shared" si="5"/>
        <v>195.20305212675223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0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1.2052800000000001</v>
      </c>
      <c r="E73">
        <f>GT_NG!S73</f>
        <v>1.8014139173828665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10.029999999999999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0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0</v>
      </c>
      <c r="AA73" s="76">
        <f>STOA!K73</f>
        <v>174.04000000000002</v>
      </c>
      <c r="AB73" s="76">
        <f>-STOA!Q73</f>
        <v>0</v>
      </c>
      <c r="AC73">
        <f t="shared" si="3"/>
        <v>1.4591982125555865</v>
      </c>
      <c r="AD73">
        <f t="shared" si="4"/>
        <v>185.61749570482732</v>
      </c>
      <c r="AE73">
        <f>'IDT-1'!E73</f>
        <v>0</v>
      </c>
      <c r="AF73" s="25"/>
      <c r="AG73">
        <f t="shared" si="5"/>
        <v>185.61749570482732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0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1.2052800000000001</v>
      </c>
      <c r="E74">
        <f>GT_NG!S74</f>
        <v>1.8014139173828665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0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0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0</v>
      </c>
      <c r="AA74" s="76">
        <f>STOA!K74</f>
        <v>174.04000000000002</v>
      </c>
      <c r="AB74" s="76">
        <f>-STOA!Q74</f>
        <v>0</v>
      </c>
      <c r="AC74">
        <f t="shared" si="3"/>
        <v>1.3809642125555865</v>
      </c>
      <c r="AD74">
        <f t="shared" si="4"/>
        <v>175.6657297048273</v>
      </c>
      <c r="AE74">
        <f>'IDT-1'!E74</f>
        <v>0</v>
      </c>
      <c r="AF74" s="25"/>
      <c r="AG74">
        <f t="shared" si="5"/>
        <v>175.6657297048273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0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1.2052800000000001</v>
      </c>
      <c r="E75">
        <f>GT_NG!S75</f>
        <v>0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0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0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0</v>
      </c>
      <c r="AA75" s="76">
        <f>STOA!K75</f>
        <v>174.04000000000002</v>
      </c>
      <c r="AB75" s="76">
        <f>-STOA!Q75</f>
        <v>0</v>
      </c>
      <c r="AC75">
        <f t="shared" si="3"/>
        <v>1.3669131839999999</v>
      </c>
      <c r="AD75">
        <f t="shared" si="4"/>
        <v>173.87836681600001</v>
      </c>
      <c r="AE75">
        <f>'IDT-1'!E75</f>
        <v>0</v>
      </c>
      <c r="AF75" s="25"/>
      <c r="AG75">
        <f t="shared" si="5"/>
        <v>173.87836681600001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0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1.2052800000000001</v>
      </c>
      <c r="E76">
        <f>GT_NG!S76</f>
        <v>0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0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0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0</v>
      </c>
      <c r="AA76" s="76">
        <f>STOA!K76</f>
        <v>174.04000000000002</v>
      </c>
      <c r="AB76" s="76">
        <f>-STOA!Q76</f>
        <v>0</v>
      </c>
      <c r="AC76">
        <f t="shared" si="3"/>
        <v>1.3669131839999999</v>
      </c>
      <c r="AD76">
        <f t="shared" si="4"/>
        <v>173.87836681600001</v>
      </c>
      <c r="AE76">
        <f>'IDT-1'!E76</f>
        <v>0</v>
      </c>
      <c r="AF76" s="25"/>
      <c r="AG76">
        <f t="shared" si="5"/>
        <v>173.87836681600001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0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1.2052800000000001</v>
      </c>
      <c r="E77">
        <f>GT_NG!S77</f>
        <v>0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0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0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0</v>
      </c>
      <c r="AA77" s="76">
        <f>STOA!K77</f>
        <v>174.04000000000002</v>
      </c>
      <c r="AB77" s="76">
        <f>-STOA!Q77</f>
        <v>0</v>
      </c>
      <c r="AC77">
        <f t="shared" si="3"/>
        <v>1.3669131839999999</v>
      </c>
      <c r="AD77">
        <f t="shared" si="4"/>
        <v>173.87836681600001</v>
      </c>
      <c r="AE77">
        <f>'IDT-1'!E77</f>
        <v>0</v>
      </c>
      <c r="AF77" s="25"/>
      <c r="AG77">
        <f t="shared" si="5"/>
        <v>173.87836681600001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0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1.2052800000000001</v>
      </c>
      <c r="E78">
        <f>GT_NG!S78</f>
        <v>0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0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0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0</v>
      </c>
      <c r="AA78" s="76">
        <f>STOA!K78</f>
        <v>174.04000000000002</v>
      </c>
      <c r="AB78" s="76">
        <f>-STOA!Q78</f>
        <v>0</v>
      </c>
      <c r="AC78">
        <f t="shared" si="3"/>
        <v>1.3669131839999999</v>
      </c>
      <c r="AD78">
        <f t="shared" si="4"/>
        <v>173.87836681600001</v>
      </c>
      <c r="AE78">
        <f>'IDT-1'!E78</f>
        <v>0</v>
      </c>
      <c r="AF78" s="25"/>
      <c r="AG78">
        <f t="shared" si="5"/>
        <v>173.87836681600001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0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1.2052800000000001</v>
      </c>
      <c r="E79">
        <f>GT_NG!S79</f>
        <v>0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0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0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0</v>
      </c>
      <c r="AA79" s="76">
        <f>STOA!K79</f>
        <v>174.04000000000002</v>
      </c>
      <c r="AB79" s="76">
        <f>-STOA!Q79</f>
        <v>0</v>
      </c>
      <c r="AC79">
        <f t="shared" si="3"/>
        <v>1.3669131839999999</v>
      </c>
      <c r="AD79">
        <f t="shared" si="4"/>
        <v>173.87836681600001</v>
      </c>
      <c r="AE79">
        <f>'IDT-1'!E79</f>
        <v>0</v>
      </c>
      <c r="AF79" s="25"/>
      <c r="AG79">
        <f t="shared" si="5"/>
        <v>173.87836681600001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0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1.2052800000000001</v>
      </c>
      <c r="E80">
        <f>GT_NG!S80</f>
        <v>0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0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0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0</v>
      </c>
      <c r="AA80" s="76">
        <f>STOA!K80</f>
        <v>174.04000000000002</v>
      </c>
      <c r="AB80" s="76">
        <f>-STOA!Q80</f>
        <v>0</v>
      </c>
      <c r="AC80">
        <f t="shared" si="3"/>
        <v>1.3669131839999999</v>
      </c>
      <c r="AD80">
        <f t="shared" si="4"/>
        <v>173.87836681600001</v>
      </c>
      <c r="AE80">
        <f>'IDT-1'!E80</f>
        <v>0</v>
      </c>
      <c r="AF80" s="25"/>
      <c r="AG80">
        <f t="shared" si="5"/>
        <v>173.87836681600001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0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1.2052800000000001</v>
      </c>
      <c r="E81">
        <f>GT_NG!S81</f>
        <v>0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0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0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0</v>
      </c>
      <c r="AA81" s="76">
        <f>STOA!K81</f>
        <v>174.04000000000002</v>
      </c>
      <c r="AB81" s="76">
        <f>-STOA!Q81</f>
        <v>0</v>
      </c>
      <c r="AC81">
        <f t="shared" si="3"/>
        <v>1.4455263668260432</v>
      </c>
      <c r="AD81">
        <f t="shared" si="4"/>
        <v>163.79975363317396</v>
      </c>
      <c r="AE81">
        <f>'IDT-1'!E81</f>
        <v>0</v>
      </c>
      <c r="AF81" s="25"/>
      <c r="AG81">
        <f t="shared" si="5"/>
        <v>163.79975363317396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-10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1.2052800000000001</v>
      </c>
      <c r="E82">
        <f>GT_NG!S82</f>
        <v>0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0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0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0</v>
      </c>
      <c r="AA82" s="76">
        <f>STOA!K82</f>
        <v>174.04000000000002</v>
      </c>
      <c r="AB82" s="76">
        <f>-STOA!Q82</f>
        <v>0</v>
      </c>
      <c r="AC82">
        <f t="shared" si="3"/>
        <v>1.4455263668260432</v>
      </c>
      <c r="AD82">
        <f t="shared" si="4"/>
        <v>163.79975363317396</v>
      </c>
      <c r="AE82">
        <f>'IDT-1'!E82</f>
        <v>0</v>
      </c>
      <c r="AF82" s="25"/>
      <c r="AG82">
        <f t="shared" si="5"/>
        <v>163.79975363317396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-10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1.2052800000000001</v>
      </c>
      <c r="E83">
        <f>GT_NG!S83</f>
        <v>1.8865929322902619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17.329999999999998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0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0</v>
      </c>
      <c r="AA83" s="76">
        <f>STOA!K83</f>
        <v>155.78</v>
      </c>
      <c r="AB83" s="76">
        <f>-STOA!Q83</f>
        <v>0</v>
      </c>
      <c r="AC83">
        <f t="shared" si="3"/>
        <v>1.4922943831109288</v>
      </c>
      <c r="AD83">
        <f t="shared" si="4"/>
        <v>159.70957854917933</v>
      </c>
      <c r="AE83">
        <f>'IDT-1'!E83</f>
        <v>0</v>
      </c>
      <c r="AF83" s="25"/>
      <c r="AG83">
        <f t="shared" si="5"/>
        <v>159.70957854917933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-15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1.2052800000000001</v>
      </c>
      <c r="E84">
        <f>GT_NG!S84</f>
        <v>1.8865929322902619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18.45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0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0</v>
      </c>
      <c r="AA84" s="76">
        <f>STOA!K84</f>
        <v>155.78</v>
      </c>
      <c r="AB84" s="76">
        <f>-STOA!Q84</f>
        <v>0</v>
      </c>
      <c r="AC84">
        <f t="shared" si="3"/>
        <v>1.5010303831109286</v>
      </c>
      <c r="AD84">
        <f t="shared" si="4"/>
        <v>160.82084254917933</v>
      </c>
      <c r="AE84">
        <f>'IDT-1'!E84</f>
        <v>0</v>
      </c>
      <c r="AF84" s="25"/>
      <c r="AG84">
        <f t="shared" si="5"/>
        <v>160.82084254917933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-15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1.2052800000000001</v>
      </c>
      <c r="E85">
        <f>GT_NG!S85</f>
        <v>1.8865929322902619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19.280911282317909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0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0</v>
      </c>
      <c r="AA85" s="76">
        <f>STOA!K85</f>
        <v>155.78</v>
      </c>
      <c r="AB85" s="76">
        <f>-STOA!Q85</f>
        <v>0</v>
      </c>
      <c r="AC85">
        <f t="shared" si="3"/>
        <v>1.5075114911130085</v>
      </c>
      <c r="AD85">
        <f t="shared" si="4"/>
        <v>161.64527272349517</v>
      </c>
      <c r="AE85">
        <f>'IDT-1'!E85</f>
        <v>0</v>
      </c>
      <c r="AF85" s="25"/>
      <c r="AG85">
        <f t="shared" si="5"/>
        <v>161.64527272349517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-15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1.2052800000000001</v>
      </c>
      <c r="E86">
        <f>GT_NG!S86</f>
        <v>1.8865929322902619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19.280911282317909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0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0</v>
      </c>
      <c r="AA86" s="76">
        <f>STOA!K86</f>
        <v>155.78</v>
      </c>
      <c r="AB86" s="76">
        <f>-STOA!Q86</f>
        <v>0</v>
      </c>
      <c r="AC86">
        <f t="shared" si="3"/>
        <v>1.5075114911130085</v>
      </c>
      <c r="AD86">
        <f t="shared" si="4"/>
        <v>161.64527272349517</v>
      </c>
      <c r="AE86">
        <f>'IDT-1'!E86</f>
        <v>0</v>
      </c>
      <c r="AF86" s="25"/>
      <c r="AG86">
        <f t="shared" si="5"/>
        <v>161.64527272349517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-15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1.2052800000000001</v>
      </c>
      <c r="E87">
        <f>GT_NG!S87</f>
        <v>1.8865929322902619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19.690911531873521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0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0</v>
      </c>
      <c r="AA87" s="76">
        <f>STOA!K87</f>
        <v>138.47</v>
      </c>
      <c r="AB87" s="76">
        <f>-STOA!Q87</f>
        <v>0</v>
      </c>
      <c r="AC87">
        <f t="shared" si="3"/>
        <v>1.3363849016465206</v>
      </c>
      <c r="AD87">
        <f t="shared" si="4"/>
        <v>149.91639956251726</v>
      </c>
      <c r="AE87">
        <f>'IDT-1'!E87</f>
        <v>0</v>
      </c>
      <c r="AF87" s="25"/>
      <c r="AG87">
        <f t="shared" si="5"/>
        <v>149.91639956251726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-10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1.2052800000000001</v>
      </c>
      <c r="E88">
        <f>GT_NG!S88</f>
        <v>1.8865929322902619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19.690911531873521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0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0</v>
      </c>
      <c r="AA88" s="76">
        <f>STOA!K88</f>
        <v>138.47</v>
      </c>
      <c r="AB88" s="76">
        <f>-STOA!Q88</f>
        <v>0</v>
      </c>
      <c r="AC88">
        <f t="shared" si="3"/>
        <v>1.3363849016465206</v>
      </c>
      <c r="AD88">
        <f t="shared" si="4"/>
        <v>149.91639956251726</v>
      </c>
      <c r="AE88">
        <f>'IDT-1'!E88</f>
        <v>0</v>
      </c>
      <c r="AF88" s="25"/>
      <c r="AG88">
        <f t="shared" si="5"/>
        <v>149.91639956251726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-10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1.2052800000000001</v>
      </c>
      <c r="E89">
        <f>GT_NG!S89</f>
        <v>1.8865929322902619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19.690911531873521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0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0</v>
      </c>
      <c r="AA89" s="76">
        <f>STOA!K89</f>
        <v>138.47</v>
      </c>
      <c r="AB89" s="76">
        <f>-STOA!Q89</f>
        <v>0</v>
      </c>
      <c r="AC89">
        <f t="shared" si="3"/>
        <v>1.3363849016465206</v>
      </c>
      <c r="AD89">
        <f t="shared" si="4"/>
        <v>149.91639956251726</v>
      </c>
      <c r="AE89">
        <f>'IDT-1'!E89</f>
        <v>0</v>
      </c>
      <c r="AF89" s="25"/>
      <c r="AG89">
        <f t="shared" si="5"/>
        <v>149.91639956251726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-10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1.2052800000000001</v>
      </c>
      <c r="E90">
        <f>GT_NG!S90</f>
        <v>1.8865929322902619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19.690911531873521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0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0</v>
      </c>
      <c r="AA90" s="76">
        <f>STOA!K90</f>
        <v>138.47</v>
      </c>
      <c r="AB90" s="76">
        <f>-STOA!Q90</f>
        <v>0</v>
      </c>
      <c r="AC90">
        <f t="shared" si="3"/>
        <v>1.3363849016465206</v>
      </c>
      <c r="AD90">
        <f t="shared" si="4"/>
        <v>149.91639956251726</v>
      </c>
      <c r="AE90">
        <f>'IDT-1'!E90</f>
        <v>0</v>
      </c>
      <c r="AF90" s="25"/>
      <c r="AG90">
        <f t="shared" si="5"/>
        <v>149.91639956251726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-10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1.2052800000000001</v>
      </c>
      <c r="E91">
        <f>GT_NG!S91</f>
        <v>1.8865929322902619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19.690911531873521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0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0</v>
      </c>
      <c r="AA91" s="76">
        <f>STOA!K91</f>
        <v>129.80000000000001</v>
      </c>
      <c r="AB91" s="76">
        <f>-STOA!Q91</f>
        <v>0</v>
      </c>
      <c r="AC91">
        <f t="shared" si="3"/>
        <v>1.2687589016465208</v>
      </c>
      <c r="AD91">
        <f t="shared" si="4"/>
        <v>141.31402556251729</v>
      </c>
      <c r="AE91">
        <f>'IDT-1'!E91</f>
        <v>0</v>
      </c>
      <c r="AF91" s="25"/>
      <c r="AG91">
        <f t="shared" si="5"/>
        <v>141.31402556251729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-10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1.2052800000000001</v>
      </c>
      <c r="E92">
        <f>GT_NG!S92</f>
        <v>1.8865929322902619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19.690911531873521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0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0</v>
      </c>
      <c r="AA92" s="76">
        <f>STOA!K92</f>
        <v>129.80000000000001</v>
      </c>
      <c r="AB92" s="76">
        <f>-STOA!Q92</f>
        <v>0</v>
      </c>
      <c r="AC92">
        <f t="shared" si="3"/>
        <v>1.2687589016465208</v>
      </c>
      <c r="AD92">
        <f t="shared" si="4"/>
        <v>141.31402556251729</v>
      </c>
      <c r="AE92">
        <f>'IDT-1'!E92</f>
        <v>0</v>
      </c>
      <c r="AF92" s="25"/>
      <c r="AG92">
        <f t="shared" si="5"/>
        <v>141.31402556251729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-10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1.2052800000000001</v>
      </c>
      <c r="E93">
        <f>GT_NG!S93</f>
        <v>1.8865929322902619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19.690911531873521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0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0</v>
      </c>
      <c r="AA93" s="76">
        <f>STOA!K93</f>
        <v>129.80000000000001</v>
      </c>
      <c r="AB93" s="76">
        <f>-STOA!Q93</f>
        <v>0</v>
      </c>
      <c r="AC93">
        <f t="shared" si="3"/>
        <v>1.2687589016465208</v>
      </c>
      <c r="AD93">
        <f t="shared" si="4"/>
        <v>141.31402556251729</v>
      </c>
      <c r="AE93">
        <f>'IDT-1'!E93</f>
        <v>0</v>
      </c>
      <c r="AF93" s="25"/>
      <c r="AG93">
        <f t="shared" si="5"/>
        <v>141.31402556251729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-10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1.2052800000000001</v>
      </c>
      <c r="E94">
        <f>GT_NG!S94</f>
        <v>1.8865929322902619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19.690911531873521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0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0</v>
      </c>
      <c r="AA94" s="76">
        <f>STOA!K94</f>
        <v>129.80000000000001</v>
      </c>
      <c r="AB94" s="76">
        <f>-STOA!Q94</f>
        <v>0</v>
      </c>
      <c r="AC94">
        <f t="shared" si="3"/>
        <v>1.2687589016465208</v>
      </c>
      <c r="AD94">
        <f t="shared" si="4"/>
        <v>141.31402556251729</v>
      </c>
      <c r="AE94">
        <f>'IDT-1'!E94</f>
        <v>0</v>
      </c>
      <c r="AF94" s="25"/>
      <c r="AG94">
        <f t="shared" si="5"/>
        <v>141.31402556251729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-10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1.2052800000000001</v>
      </c>
      <c r="E95">
        <f>GT_NG!S95</f>
        <v>1.8865929322902619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19.690911531873521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0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0</v>
      </c>
      <c r="AA95" s="76">
        <f>STOA!K95</f>
        <v>121.16</v>
      </c>
      <c r="AB95" s="76">
        <f>-STOA!Q95</f>
        <v>0</v>
      </c>
      <c r="AC95">
        <f t="shared" si="3"/>
        <v>1.2013669016465205</v>
      </c>
      <c r="AD95">
        <f t="shared" si="4"/>
        <v>132.74141756251726</v>
      </c>
      <c r="AE95">
        <f>'IDT-1'!E95</f>
        <v>0</v>
      </c>
      <c r="AF95" s="25"/>
      <c r="AG95">
        <f t="shared" si="5"/>
        <v>132.74141756251726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-10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1.2052800000000001</v>
      </c>
      <c r="E96">
        <f>GT_NG!S96</f>
        <v>1.8865929322902619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19.690911531873521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0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0</v>
      </c>
      <c r="AA96" s="76">
        <f>STOA!K96</f>
        <v>121.16</v>
      </c>
      <c r="AB96" s="76">
        <f>-STOA!Q96</f>
        <v>0</v>
      </c>
      <c r="AC96">
        <f t="shared" si="3"/>
        <v>1.2013669016465205</v>
      </c>
      <c r="AD96">
        <f t="shared" si="4"/>
        <v>132.74141756251726</v>
      </c>
      <c r="AE96">
        <f>'IDT-1'!E96</f>
        <v>0</v>
      </c>
      <c r="AF96" s="25"/>
      <c r="AG96">
        <f t="shared" si="5"/>
        <v>132.74141756251726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-10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1.2052800000000001</v>
      </c>
      <c r="E97">
        <f>GT_NG!S97</f>
        <v>1.8865929322902619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19.690911531873521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0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0</v>
      </c>
      <c r="AA97" s="76">
        <f>STOA!K97</f>
        <v>121.16</v>
      </c>
      <c r="AB97" s="76">
        <f>-STOA!Q97</f>
        <v>0</v>
      </c>
      <c r="AC97">
        <f t="shared" si="3"/>
        <v>1.2013669016465205</v>
      </c>
      <c r="AD97">
        <f t="shared" si="4"/>
        <v>132.74141756251726</v>
      </c>
      <c r="AE97">
        <f>'IDT-1'!E97</f>
        <v>0</v>
      </c>
      <c r="AF97" s="25"/>
      <c r="AG97">
        <f t="shared" si="5"/>
        <v>132.74141756251726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-10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1.2052800000000001</v>
      </c>
      <c r="E98">
        <f>GT_NG!S98</f>
        <v>1.8865929322902619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19.690911531873521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0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0</v>
      </c>
      <c r="AA98" s="76">
        <f>STOA!K98</f>
        <v>121.16</v>
      </c>
      <c r="AB98" s="76">
        <f>-STOA!Q98</f>
        <v>0</v>
      </c>
      <c r="AC98">
        <f t="shared" si="3"/>
        <v>1.2013669016465205</v>
      </c>
      <c r="AD98">
        <f t="shared" si="4"/>
        <v>132.74141756251726</v>
      </c>
      <c r="AE98">
        <f>'IDT-1'!E98</f>
        <v>0</v>
      </c>
      <c r="AF98" s="25"/>
      <c r="AG98">
        <f t="shared" si="5"/>
        <v>132.74141756251726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-10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4.1334186066247995E-2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0.37206509888665457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3.7372500000000053</v>
      </c>
      <c r="AB99" s="76">
        <f t="shared" si="6"/>
        <v>0</v>
      </c>
      <c r="AC99">
        <f t="shared" si="6"/>
        <v>3.4800895303761833E-2</v>
      </c>
      <c r="AD99">
        <f t="shared" si="6"/>
        <v>3.8646511796491385</v>
      </c>
      <c r="AE99">
        <f t="shared" si="6"/>
        <v>0</v>
      </c>
      <c r="AG99">
        <f t="shared" si="6"/>
        <v>3.8646511796491385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-0.28000000000000003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45687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518</v>
      </c>
      <c r="AT1" s="231" t="s">
        <v>519</v>
      </c>
      <c r="AU1" s="231" t="s">
        <v>524</v>
      </c>
      <c r="AV1" s="231" t="s">
        <v>525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5.0002314707652413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15.389999999999999</v>
      </c>
      <c r="AB3" s="76">
        <f>-STOA!R3</f>
        <v>0</v>
      </c>
      <c r="AC3">
        <f>SUMIF(B3:AB3,"&gt;0")*$AC$2-SUMIF(B3:AB3,"&lt;0")*($AC$2/(1-$AC$2))+SUMIF(AI3:AR3,"&gt;0")*$AC$2-SUMIF(AI3:AR3,"&lt;0")*($AC$2/(1-$AC$2))</f>
        <v>0.18150780547196887</v>
      </c>
      <c r="AD3">
        <f>SUM(B3:AB3,AI3:AV3)-AC3</f>
        <v>23.088723665293269</v>
      </c>
      <c r="AE3">
        <f>'IDT-1'!D3</f>
        <v>0</v>
      </c>
      <c r="AF3" s="25"/>
      <c r="AG3">
        <f>SUM(AD3:AF3)</f>
        <v>23.088723665293269</v>
      </c>
      <c r="AI3" s="35">
        <f>PXIL!L3</f>
        <v>0</v>
      </c>
      <c r="AJ3" s="35">
        <f>PXIL!R3</f>
        <v>0</v>
      </c>
      <c r="AK3" s="35">
        <f>RTM_IEX!L3</f>
        <v>2.88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5.0002314707652413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15.389999999999999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0.18150780547196887</v>
      </c>
      <c r="AD4">
        <f t="shared" ref="AD4:AD67" si="1">SUM(B4:AB4,AI4:AV4)-AC4</f>
        <v>23.088723665293269</v>
      </c>
      <c r="AE4">
        <f>'IDT-1'!D4</f>
        <v>0</v>
      </c>
      <c r="AF4" s="25"/>
      <c r="AG4">
        <f t="shared" ref="AG4:AG67" si="2">SUM(AD4:AF4)</f>
        <v>23.088723665293269</v>
      </c>
      <c r="AI4" s="35">
        <f>PXIL!L4</f>
        <v>0</v>
      </c>
      <c r="AJ4" s="35">
        <f>PXIL!R4</f>
        <v>0</v>
      </c>
      <c r="AK4" s="35">
        <f>RTM_IEX!L4</f>
        <v>2.88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5.0002314707652413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15.389999999999999</v>
      </c>
      <c r="AB5" s="76">
        <f>-STOA!R5</f>
        <v>0</v>
      </c>
      <c r="AC5">
        <f t="shared" si="0"/>
        <v>0.17628180547196887</v>
      </c>
      <c r="AD5">
        <f t="shared" si="1"/>
        <v>22.423949665293271</v>
      </c>
      <c r="AE5">
        <f>'IDT-1'!D5</f>
        <v>0</v>
      </c>
      <c r="AF5" s="25"/>
      <c r="AG5">
        <f t="shared" si="2"/>
        <v>22.423949665293271</v>
      </c>
      <c r="AI5" s="35">
        <f>PXIL!L5</f>
        <v>0</v>
      </c>
      <c r="AJ5" s="35">
        <f>PXIL!R5</f>
        <v>0</v>
      </c>
      <c r="AK5" s="35">
        <f>RTM_IEX!L5</f>
        <v>2.21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5.0002314707652413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15.389999999999999</v>
      </c>
      <c r="AB6" s="76">
        <f>-STOA!R6</f>
        <v>0</v>
      </c>
      <c r="AC6">
        <f t="shared" si="0"/>
        <v>0.17628180547196887</v>
      </c>
      <c r="AD6">
        <f t="shared" si="1"/>
        <v>22.423949665293271</v>
      </c>
      <c r="AE6">
        <f>'IDT-1'!D6</f>
        <v>0</v>
      </c>
      <c r="AF6" s="25"/>
      <c r="AG6">
        <f t="shared" si="2"/>
        <v>22.423949665293271</v>
      </c>
      <c r="AI6" s="35">
        <f>PXIL!L6</f>
        <v>0</v>
      </c>
      <c r="AJ6" s="35">
        <f>PXIL!R6</f>
        <v>0</v>
      </c>
      <c r="AK6" s="35">
        <f>RTM_IEX!L6</f>
        <v>2.21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5.0002314707652413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15.389999999999999</v>
      </c>
      <c r="AB7" s="76">
        <f>-STOA!R7</f>
        <v>0</v>
      </c>
      <c r="AC7">
        <f t="shared" si="0"/>
        <v>0.17557980547196886</v>
      </c>
      <c r="AD7">
        <f t="shared" si="1"/>
        <v>22.334651665293272</v>
      </c>
      <c r="AE7">
        <f>'IDT-1'!D7</f>
        <v>0</v>
      </c>
      <c r="AF7" s="25"/>
      <c r="AG7">
        <f t="shared" si="2"/>
        <v>22.334651665293272</v>
      </c>
      <c r="AI7" s="35">
        <f>PXIL!L7</f>
        <v>0</v>
      </c>
      <c r="AJ7" s="35">
        <f>PXIL!R7</f>
        <v>0</v>
      </c>
      <c r="AK7" s="35">
        <f>RTM_IEX!L7</f>
        <v>2.12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5.0002314707652413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15.389999999999999</v>
      </c>
      <c r="AB8" s="76">
        <f>-STOA!R8</f>
        <v>0</v>
      </c>
      <c r="AC8">
        <f t="shared" si="0"/>
        <v>0.17401980547196885</v>
      </c>
      <c r="AD8">
        <f t="shared" si="1"/>
        <v>22.136211665293271</v>
      </c>
      <c r="AE8">
        <f>'IDT-1'!D8</f>
        <v>0</v>
      </c>
      <c r="AF8" s="25"/>
      <c r="AG8">
        <f t="shared" si="2"/>
        <v>22.136211665293271</v>
      </c>
      <c r="AI8" s="35">
        <f>PXIL!L8</f>
        <v>0</v>
      </c>
      <c r="AJ8" s="35">
        <f>PXIL!R8</f>
        <v>0</v>
      </c>
      <c r="AK8" s="35">
        <f>RTM_IEX!L8</f>
        <v>1.92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5.0002314707652413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15.389999999999999</v>
      </c>
      <c r="AB9" s="76">
        <f>-STOA!R9</f>
        <v>0</v>
      </c>
      <c r="AC9">
        <f t="shared" si="0"/>
        <v>0.17401980547196885</v>
      </c>
      <c r="AD9">
        <f t="shared" si="1"/>
        <v>22.136211665293271</v>
      </c>
      <c r="AE9">
        <f>'IDT-1'!D9</f>
        <v>0</v>
      </c>
      <c r="AF9" s="25"/>
      <c r="AG9">
        <f t="shared" si="2"/>
        <v>22.136211665293271</v>
      </c>
      <c r="AI9" s="35">
        <f>PXIL!L9</f>
        <v>0</v>
      </c>
      <c r="AJ9" s="35">
        <f>PXIL!R9</f>
        <v>0</v>
      </c>
      <c r="AK9" s="35">
        <f>RTM_IEX!L9</f>
        <v>1.92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5.0002314707652413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15.389999999999999</v>
      </c>
      <c r="AB10" s="76">
        <f>-STOA!R10</f>
        <v>0</v>
      </c>
      <c r="AC10">
        <f t="shared" si="0"/>
        <v>0.17253780547196887</v>
      </c>
      <c r="AD10">
        <f t="shared" si="1"/>
        <v>21.947693665293272</v>
      </c>
      <c r="AE10">
        <f>'IDT-1'!D10</f>
        <v>0</v>
      </c>
      <c r="AF10" s="25"/>
      <c r="AG10">
        <f t="shared" si="2"/>
        <v>21.947693665293272</v>
      </c>
      <c r="AI10" s="35">
        <f>PXIL!L10</f>
        <v>0</v>
      </c>
      <c r="AJ10" s="35">
        <f>PXIL!R10</f>
        <v>0</v>
      </c>
      <c r="AK10" s="35">
        <f>RTM_IEX!L10</f>
        <v>1.73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5.0002314707652413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15.389999999999999</v>
      </c>
      <c r="AB11" s="76">
        <f>-STOA!R11</f>
        <v>0</v>
      </c>
      <c r="AC11">
        <f t="shared" si="0"/>
        <v>0.17253780547196887</v>
      </c>
      <c r="AD11">
        <f t="shared" si="1"/>
        <v>21.947693665293272</v>
      </c>
      <c r="AE11">
        <f>'IDT-1'!D11</f>
        <v>0</v>
      </c>
      <c r="AF11" s="25"/>
      <c r="AG11">
        <f t="shared" si="2"/>
        <v>21.947693665293272</v>
      </c>
      <c r="AI11" s="35">
        <f>PXIL!L11</f>
        <v>0</v>
      </c>
      <c r="AJ11" s="35">
        <f>PXIL!R11</f>
        <v>0</v>
      </c>
      <c r="AK11" s="35">
        <f>RTM_IEX!L11</f>
        <v>1.73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15.389999999999999</v>
      </c>
      <c r="AB12" s="76">
        <f>-STOA!R12</f>
        <v>0</v>
      </c>
      <c r="AC12">
        <f t="shared" si="0"/>
        <v>0.17105580547196886</v>
      </c>
      <c r="AD12">
        <f t="shared" si="1"/>
        <v>21.75917566529327</v>
      </c>
      <c r="AE12">
        <f>'IDT-1'!D12</f>
        <v>0</v>
      </c>
      <c r="AF12" s="25"/>
      <c r="AG12">
        <f t="shared" si="2"/>
        <v>21.75917566529327</v>
      </c>
      <c r="AI12" s="35">
        <f>PXIL!L12</f>
        <v>0</v>
      </c>
      <c r="AJ12" s="35">
        <f>PXIL!R12</f>
        <v>0</v>
      </c>
      <c r="AK12" s="35">
        <f>RTM_IEX!L12</f>
        <v>1.54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15.389999999999999</v>
      </c>
      <c r="AB13" s="76">
        <f>-STOA!R13</f>
        <v>0</v>
      </c>
      <c r="AC13">
        <f t="shared" si="0"/>
        <v>0.17105580547196886</v>
      </c>
      <c r="AD13">
        <f t="shared" si="1"/>
        <v>21.75917566529327</v>
      </c>
      <c r="AE13">
        <f>'IDT-1'!D13</f>
        <v>0</v>
      </c>
      <c r="AF13" s="25"/>
      <c r="AG13">
        <f t="shared" si="2"/>
        <v>21.75917566529327</v>
      </c>
      <c r="AI13" s="35">
        <f>PXIL!L13</f>
        <v>0</v>
      </c>
      <c r="AJ13" s="35">
        <f>PXIL!R13</f>
        <v>0</v>
      </c>
      <c r="AK13" s="35">
        <f>RTM_IEX!L13</f>
        <v>1.54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15.389999999999999</v>
      </c>
      <c r="AB14" s="76">
        <f>-STOA!R14</f>
        <v>0</v>
      </c>
      <c r="AC14">
        <f t="shared" si="0"/>
        <v>0.17105580547196886</v>
      </c>
      <c r="AD14">
        <f t="shared" si="1"/>
        <v>21.75917566529327</v>
      </c>
      <c r="AE14">
        <f>'IDT-1'!D14</f>
        <v>0</v>
      </c>
      <c r="AF14" s="25"/>
      <c r="AG14">
        <f t="shared" si="2"/>
        <v>21.75917566529327</v>
      </c>
      <c r="AI14" s="35">
        <f>PXIL!L14</f>
        <v>0</v>
      </c>
      <c r="AJ14" s="35">
        <f>PXIL!R14</f>
        <v>0</v>
      </c>
      <c r="AK14" s="35">
        <f>RTM_IEX!L14</f>
        <v>1.54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15.389999999999999</v>
      </c>
      <c r="AB15" s="76">
        <f>-STOA!R15</f>
        <v>0</v>
      </c>
      <c r="AC15">
        <f t="shared" si="0"/>
        <v>0.17105580547196886</v>
      </c>
      <c r="AD15">
        <f t="shared" si="1"/>
        <v>21.75917566529327</v>
      </c>
      <c r="AE15">
        <f>'IDT-1'!D15</f>
        <v>0</v>
      </c>
      <c r="AF15" s="25"/>
      <c r="AG15">
        <f t="shared" si="2"/>
        <v>21.75917566529327</v>
      </c>
      <c r="AI15" s="35">
        <f>PXIL!L15</f>
        <v>0</v>
      </c>
      <c r="AJ15" s="35">
        <f>PXIL!R15</f>
        <v>0</v>
      </c>
      <c r="AK15" s="35">
        <f>RTM_IEX!L15</f>
        <v>1.54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15.389999999999999</v>
      </c>
      <c r="AB16" s="76">
        <f>-STOA!R16</f>
        <v>0</v>
      </c>
      <c r="AC16">
        <f t="shared" si="0"/>
        <v>0.17105580547196886</v>
      </c>
      <c r="AD16">
        <f t="shared" si="1"/>
        <v>21.75917566529327</v>
      </c>
      <c r="AE16">
        <f>'IDT-1'!D16</f>
        <v>0</v>
      </c>
      <c r="AF16" s="25"/>
      <c r="AG16">
        <f t="shared" si="2"/>
        <v>21.75917566529327</v>
      </c>
      <c r="AI16" s="35">
        <f>PXIL!L16</f>
        <v>0</v>
      </c>
      <c r="AJ16" s="35">
        <f>PXIL!R16</f>
        <v>0</v>
      </c>
      <c r="AK16" s="35">
        <f>RTM_IEX!L16</f>
        <v>1.54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15.389999999999999</v>
      </c>
      <c r="AB17" s="76">
        <f>-STOA!R17</f>
        <v>0</v>
      </c>
      <c r="AC17">
        <f t="shared" si="0"/>
        <v>0.17105580547196886</v>
      </c>
      <c r="AD17">
        <f t="shared" si="1"/>
        <v>21.75917566529327</v>
      </c>
      <c r="AE17">
        <f>'IDT-1'!D17</f>
        <v>0</v>
      </c>
      <c r="AF17" s="25"/>
      <c r="AG17">
        <f t="shared" si="2"/>
        <v>21.75917566529327</v>
      </c>
      <c r="AI17" s="35">
        <f>PXIL!L17</f>
        <v>0</v>
      </c>
      <c r="AJ17" s="35">
        <f>PXIL!R17</f>
        <v>0</v>
      </c>
      <c r="AK17" s="35">
        <f>RTM_IEX!L17</f>
        <v>1.54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15.389999999999999</v>
      </c>
      <c r="AB18" s="76">
        <f>-STOA!R18</f>
        <v>0</v>
      </c>
      <c r="AC18">
        <f t="shared" si="0"/>
        <v>0.17401980547196885</v>
      </c>
      <c r="AD18">
        <f t="shared" si="1"/>
        <v>22.136211665293271</v>
      </c>
      <c r="AE18">
        <f>'IDT-1'!D18</f>
        <v>0</v>
      </c>
      <c r="AF18" s="25"/>
      <c r="AG18">
        <f t="shared" si="2"/>
        <v>22.136211665293271</v>
      </c>
      <c r="AI18" s="35">
        <f>PXIL!L18</f>
        <v>0</v>
      </c>
      <c r="AJ18" s="35">
        <f>PXIL!R18</f>
        <v>0</v>
      </c>
      <c r="AK18" s="35">
        <f>RTM_IEX!L18</f>
        <v>1.92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15.389999999999999</v>
      </c>
      <c r="AB19" s="76">
        <f>-STOA!R19</f>
        <v>0</v>
      </c>
      <c r="AC19">
        <f t="shared" si="0"/>
        <v>0.17401980547196885</v>
      </c>
      <c r="AD19">
        <f t="shared" si="1"/>
        <v>22.136211665293271</v>
      </c>
      <c r="AE19">
        <f>'IDT-1'!D19</f>
        <v>0</v>
      </c>
      <c r="AF19" s="25"/>
      <c r="AG19">
        <f t="shared" si="2"/>
        <v>22.136211665293271</v>
      </c>
      <c r="AI19" s="35">
        <f>PXIL!L19</f>
        <v>0</v>
      </c>
      <c r="AJ19" s="35">
        <f>PXIL!R19</f>
        <v>0</v>
      </c>
      <c r="AK19" s="35">
        <f>RTM_IEX!L19</f>
        <v>1.92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15.389999999999999</v>
      </c>
      <c r="AB20" s="76">
        <f>-STOA!R20</f>
        <v>0</v>
      </c>
      <c r="AC20">
        <f t="shared" si="0"/>
        <v>0.18150780547196887</v>
      </c>
      <c r="AD20">
        <f t="shared" si="1"/>
        <v>23.088723665293269</v>
      </c>
      <c r="AE20">
        <f>'IDT-1'!D20</f>
        <v>0</v>
      </c>
      <c r="AF20" s="25"/>
      <c r="AG20">
        <f t="shared" si="2"/>
        <v>23.088723665293269</v>
      </c>
      <c r="AI20" s="35">
        <f>PXIL!L20</f>
        <v>0</v>
      </c>
      <c r="AJ20" s="35">
        <f>PXIL!R20</f>
        <v>0</v>
      </c>
      <c r="AK20" s="35">
        <f>RTM_IEX!L20</f>
        <v>2.88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15.389999999999999</v>
      </c>
      <c r="AB21" s="76">
        <f>-STOA!R21</f>
        <v>0</v>
      </c>
      <c r="AC21">
        <f t="shared" si="0"/>
        <v>0.18907380547196886</v>
      </c>
      <c r="AD21">
        <f t="shared" si="1"/>
        <v>24.051157665293271</v>
      </c>
      <c r="AE21">
        <f>'IDT-1'!D21</f>
        <v>0</v>
      </c>
      <c r="AF21" s="25"/>
      <c r="AG21">
        <f t="shared" si="2"/>
        <v>24.051157665293271</v>
      </c>
      <c r="AI21" s="35">
        <f>PXIL!L21</f>
        <v>0</v>
      </c>
      <c r="AJ21" s="35">
        <f>PXIL!R21</f>
        <v>0</v>
      </c>
      <c r="AK21" s="35">
        <f>RTM_IEX!L21</f>
        <v>3.85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15.389999999999999</v>
      </c>
      <c r="AB22" s="76">
        <f>-STOA!R22</f>
        <v>0</v>
      </c>
      <c r="AC22">
        <f t="shared" si="0"/>
        <v>0.20404980547196885</v>
      </c>
      <c r="AD22">
        <f t="shared" si="1"/>
        <v>25.956181665293272</v>
      </c>
      <c r="AE22">
        <f>'IDT-1'!D22</f>
        <v>0</v>
      </c>
      <c r="AF22" s="25"/>
      <c r="AG22">
        <f t="shared" si="2"/>
        <v>25.956181665293272</v>
      </c>
      <c r="AI22" s="35">
        <f>PXIL!L22</f>
        <v>0</v>
      </c>
      <c r="AJ22" s="35">
        <f>PXIL!R22</f>
        <v>0</v>
      </c>
      <c r="AK22" s="35">
        <f>RTM_IEX!L22</f>
        <v>5.77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5.0002314707652413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22.12</v>
      </c>
      <c r="AB23" s="76">
        <f>-STOA!R23</f>
        <v>0</v>
      </c>
      <c r="AC23">
        <f t="shared" si="0"/>
        <v>0.22651380547196887</v>
      </c>
      <c r="AD23">
        <f t="shared" si="1"/>
        <v>28.813717665293275</v>
      </c>
      <c r="AE23">
        <f>'IDT-1'!D23</f>
        <v>0</v>
      </c>
      <c r="AF23" s="25"/>
      <c r="AG23">
        <f t="shared" si="2"/>
        <v>28.813717665293275</v>
      </c>
      <c r="AI23" s="35">
        <f>PXIL!L23</f>
        <v>0</v>
      </c>
      <c r="AJ23" s="35">
        <f>PXIL!R23</f>
        <v>0</v>
      </c>
      <c r="AK23" s="35">
        <f>RTM_IEX!L23</f>
        <v>1.92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5.0002314707652413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22.12</v>
      </c>
      <c r="AB24" s="76">
        <f>-STOA!R24</f>
        <v>0</v>
      </c>
      <c r="AC24">
        <f t="shared" si="0"/>
        <v>0.24905580547196887</v>
      </c>
      <c r="AD24">
        <f t="shared" si="1"/>
        <v>31.681175665293271</v>
      </c>
      <c r="AE24">
        <f>'IDT-1'!D24</f>
        <v>0</v>
      </c>
      <c r="AF24" s="25"/>
      <c r="AG24">
        <f t="shared" si="2"/>
        <v>31.681175665293271</v>
      </c>
      <c r="AI24" s="35">
        <f>PXIL!L24</f>
        <v>0</v>
      </c>
      <c r="AJ24" s="35">
        <f>PXIL!R24</f>
        <v>0</v>
      </c>
      <c r="AK24" s="35">
        <f>RTM_IEX!L24</f>
        <v>4.8099999999999996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5.0002314707652413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22.12</v>
      </c>
      <c r="AB25" s="76">
        <f>-STOA!R25</f>
        <v>0</v>
      </c>
      <c r="AC25">
        <f t="shared" si="0"/>
        <v>0.27151980547196886</v>
      </c>
      <c r="AD25">
        <f t="shared" si="1"/>
        <v>34.53871166529327</v>
      </c>
      <c r="AE25">
        <f>'IDT-1'!D25</f>
        <v>0</v>
      </c>
      <c r="AF25" s="25"/>
      <c r="AG25">
        <f t="shared" si="2"/>
        <v>34.53871166529327</v>
      </c>
      <c r="AI25" s="35">
        <f>PXIL!L25</f>
        <v>0</v>
      </c>
      <c r="AJ25" s="35">
        <f>PXIL!R25</f>
        <v>0</v>
      </c>
      <c r="AK25" s="35">
        <f>RTM_IEX!L25</f>
        <v>7.69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5.0002314707652413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22.12</v>
      </c>
      <c r="AB26" s="76">
        <f>-STOA!R26</f>
        <v>0</v>
      </c>
      <c r="AC26">
        <f t="shared" si="0"/>
        <v>0.29406180547196886</v>
      </c>
      <c r="AD26">
        <f t="shared" si="1"/>
        <v>37.40616966529327</v>
      </c>
      <c r="AE26">
        <f>'IDT-1'!D26</f>
        <v>0</v>
      </c>
      <c r="AF26" s="25"/>
      <c r="AG26">
        <f t="shared" si="2"/>
        <v>37.40616966529327</v>
      </c>
      <c r="AI26" s="35">
        <f>PXIL!L26</f>
        <v>0</v>
      </c>
      <c r="AJ26" s="35">
        <f>PXIL!R26</f>
        <v>0</v>
      </c>
      <c r="AK26" s="35">
        <f>RTM_IEX!L26</f>
        <v>10.58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5.0002314707652413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22.12</v>
      </c>
      <c r="AB27" s="76">
        <f>-STOA!R27</f>
        <v>0</v>
      </c>
      <c r="AC27">
        <f t="shared" si="0"/>
        <v>0.3240138054719689</v>
      </c>
      <c r="AD27">
        <f t="shared" si="1"/>
        <v>41.216217665293271</v>
      </c>
      <c r="AE27">
        <f>'IDT-1'!D27</f>
        <v>0</v>
      </c>
      <c r="AF27" s="25"/>
      <c r="AG27">
        <f t="shared" si="2"/>
        <v>41.216217665293271</v>
      </c>
      <c r="AI27" s="35">
        <f>PXIL!L27</f>
        <v>0</v>
      </c>
      <c r="AJ27" s="35">
        <f>PXIL!R27</f>
        <v>0</v>
      </c>
      <c r="AK27" s="35">
        <f>RTM_IEX!L27</f>
        <v>14.42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5.0002314707652413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22.12</v>
      </c>
      <c r="AB28" s="76">
        <f>-STOA!R28</f>
        <v>0</v>
      </c>
      <c r="AC28">
        <f t="shared" si="0"/>
        <v>0.3240138054719689</v>
      </c>
      <c r="AD28">
        <f t="shared" si="1"/>
        <v>41.216217665293271</v>
      </c>
      <c r="AE28">
        <f>'IDT-1'!D28</f>
        <v>0</v>
      </c>
      <c r="AF28" s="25"/>
      <c r="AG28">
        <f t="shared" si="2"/>
        <v>41.216217665293271</v>
      </c>
      <c r="AI28" s="35">
        <f>PXIL!L28</f>
        <v>0</v>
      </c>
      <c r="AJ28" s="35">
        <f>PXIL!R28</f>
        <v>0</v>
      </c>
      <c r="AK28" s="35">
        <f>RTM_IEX!L28</f>
        <v>14.42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4.799179945950983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22.12</v>
      </c>
      <c r="AB29" s="76">
        <f>-STOA!R29</f>
        <v>0</v>
      </c>
      <c r="AC29">
        <f t="shared" si="0"/>
        <v>0.33749960357841768</v>
      </c>
      <c r="AD29">
        <f t="shared" si="1"/>
        <v>42.931680342372566</v>
      </c>
      <c r="AE29">
        <f>'IDT-1'!D29</f>
        <v>0</v>
      </c>
      <c r="AF29" s="25"/>
      <c r="AG29">
        <f t="shared" si="2"/>
        <v>42.931680342372566</v>
      </c>
      <c r="AI29" s="35">
        <f>PXIL!L29</f>
        <v>0</v>
      </c>
      <c r="AJ29" s="35">
        <f>PXIL!R29</f>
        <v>0</v>
      </c>
      <c r="AK29" s="35">
        <f>RTM_IEX!L29</f>
        <v>16.350000000000001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4.7096479195244623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22.12</v>
      </c>
      <c r="AB30" s="76">
        <f>-STOA!R30</f>
        <v>0</v>
      </c>
      <c r="AC30">
        <f t="shared" si="0"/>
        <v>0.34428925377229075</v>
      </c>
      <c r="AD30">
        <f t="shared" si="1"/>
        <v>43.795358665752175</v>
      </c>
      <c r="AE30">
        <f>'IDT-1'!D30</f>
        <v>0</v>
      </c>
      <c r="AF30" s="25"/>
      <c r="AG30">
        <f t="shared" si="2"/>
        <v>43.795358665752175</v>
      </c>
      <c r="AI30" s="35">
        <f>PXIL!L30</f>
        <v>0</v>
      </c>
      <c r="AJ30" s="35">
        <f>PXIL!R30</f>
        <v>0</v>
      </c>
      <c r="AK30" s="35">
        <f>RTM_IEX!L30</f>
        <v>17.309999999999999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22.12</v>
      </c>
      <c r="AB31" s="76">
        <f>-STOA!R31</f>
        <v>0</v>
      </c>
      <c r="AC31">
        <f t="shared" si="0"/>
        <v>0.28337400000000001</v>
      </c>
      <c r="AD31">
        <f t="shared" si="1"/>
        <v>36.046625999999996</v>
      </c>
      <c r="AE31">
        <f>'IDT-1'!D31</f>
        <v>0</v>
      </c>
      <c r="AF31" s="25"/>
      <c r="AG31">
        <f t="shared" si="2"/>
        <v>36.046625999999996</v>
      </c>
      <c r="AI31" s="35">
        <f>PXIL!L31</f>
        <v>0</v>
      </c>
      <c r="AJ31" s="35">
        <f>PXIL!R31</f>
        <v>0</v>
      </c>
      <c r="AK31" s="35">
        <f>RTM_IEX!L31</f>
        <v>9.2100000000000009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22.12</v>
      </c>
      <c r="AB32" s="76">
        <f>-STOA!R32</f>
        <v>0</v>
      </c>
      <c r="AC32">
        <f t="shared" si="0"/>
        <v>0.25084800000000002</v>
      </c>
      <c r="AD32">
        <f t="shared" si="1"/>
        <v>31.909152000000002</v>
      </c>
      <c r="AE32">
        <f>'IDT-1'!D32</f>
        <v>0</v>
      </c>
      <c r="AF32" s="25"/>
      <c r="AG32">
        <f t="shared" si="2"/>
        <v>31.909152000000002</v>
      </c>
      <c r="AI32" s="35">
        <f>PXIL!L32</f>
        <v>0</v>
      </c>
      <c r="AJ32" s="35">
        <f>PXIL!R32</f>
        <v>0</v>
      </c>
      <c r="AK32" s="35">
        <f>RTM_IEX!L32</f>
        <v>5.04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22.12</v>
      </c>
      <c r="AB33" s="76">
        <f>-STOA!R33</f>
        <v>0</v>
      </c>
      <c r="AC33">
        <f t="shared" si="0"/>
        <v>0.226434</v>
      </c>
      <c r="AD33">
        <f t="shared" si="1"/>
        <v>28.803566</v>
      </c>
      <c r="AE33">
        <f>'IDT-1'!D33</f>
        <v>0</v>
      </c>
      <c r="AF33" s="25"/>
      <c r="AG33">
        <f t="shared" si="2"/>
        <v>28.803566</v>
      </c>
      <c r="AI33" s="35">
        <f>PXIL!L33</f>
        <v>0</v>
      </c>
      <c r="AJ33" s="35">
        <f>PXIL!R33</f>
        <v>0</v>
      </c>
      <c r="AK33" s="35">
        <f>RTM_IEX!L33</f>
        <v>1.91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22.12</v>
      </c>
      <c r="AB34" s="76">
        <f>-STOA!R34</f>
        <v>0</v>
      </c>
      <c r="AC34">
        <f t="shared" si="0"/>
        <v>0.22861799999999999</v>
      </c>
      <c r="AD34">
        <f t="shared" si="1"/>
        <v>29.081382000000001</v>
      </c>
      <c r="AE34">
        <f>'IDT-1'!D34</f>
        <v>0</v>
      </c>
      <c r="AF34" s="25"/>
      <c r="AG34">
        <f t="shared" si="2"/>
        <v>29.081382000000001</v>
      </c>
      <c r="AI34" s="35">
        <f>PXIL!L34</f>
        <v>0</v>
      </c>
      <c r="AJ34" s="35">
        <f>PXIL!R34</f>
        <v>0</v>
      </c>
      <c r="AK34" s="35">
        <f>RTM_IEX!L34</f>
        <v>2.19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22.12</v>
      </c>
      <c r="AB35" s="76">
        <f>-STOA!R35</f>
        <v>0</v>
      </c>
      <c r="AC35">
        <f t="shared" si="0"/>
        <v>0.23829</v>
      </c>
      <c r="AD35">
        <f t="shared" si="1"/>
        <v>30.311710000000001</v>
      </c>
      <c r="AE35">
        <f>'IDT-1'!D35</f>
        <v>0</v>
      </c>
      <c r="AF35" s="25"/>
      <c r="AG35">
        <f t="shared" si="2"/>
        <v>30.311710000000001</v>
      </c>
      <c r="AI35" s="35">
        <f>PXIL!L35</f>
        <v>0</v>
      </c>
      <c r="AJ35" s="35">
        <f>PXIL!R35</f>
        <v>0</v>
      </c>
      <c r="AK35" s="35">
        <f>RTM_IEX!L35</f>
        <v>3.43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22.12</v>
      </c>
      <c r="AB36" s="76">
        <f>-STOA!R36</f>
        <v>0</v>
      </c>
      <c r="AC36">
        <f t="shared" si="0"/>
        <v>0.24952199999999999</v>
      </c>
      <c r="AD36">
        <f t="shared" si="1"/>
        <v>31.740478000000003</v>
      </c>
      <c r="AE36">
        <f>'IDT-1'!D36</f>
        <v>0</v>
      </c>
      <c r="AF36" s="25"/>
      <c r="AG36">
        <f t="shared" si="2"/>
        <v>31.740478000000003</v>
      </c>
      <c r="AI36" s="35">
        <f>PXIL!L36</f>
        <v>0</v>
      </c>
      <c r="AJ36" s="35">
        <f>PXIL!R36</f>
        <v>0</v>
      </c>
      <c r="AK36" s="35">
        <f>RTM_IEX!L36</f>
        <v>4.87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22.12</v>
      </c>
      <c r="AB37" s="76">
        <f>-STOA!R37</f>
        <v>0</v>
      </c>
      <c r="AC37">
        <f t="shared" si="0"/>
        <v>0.27892800000000001</v>
      </c>
      <c r="AD37">
        <f t="shared" si="1"/>
        <v>35.481072000000005</v>
      </c>
      <c r="AE37">
        <f>'IDT-1'!D37</f>
        <v>0</v>
      </c>
      <c r="AF37" s="25"/>
      <c r="AG37">
        <f t="shared" si="2"/>
        <v>35.481072000000005</v>
      </c>
      <c r="AI37" s="35">
        <f>PXIL!L37</f>
        <v>0</v>
      </c>
      <c r="AJ37" s="35">
        <f>PXIL!R37</f>
        <v>0</v>
      </c>
      <c r="AK37" s="35">
        <f>RTM_IEX!L37</f>
        <v>8.64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22.12</v>
      </c>
      <c r="AB38" s="76">
        <f>-STOA!R38</f>
        <v>0</v>
      </c>
      <c r="AC38">
        <f t="shared" si="0"/>
        <v>0.35021999999999998</v>
      </c>
      <c r="AD38">
        <f t="shared" si="1"/>
        <v>44.549780000000005</v>
      </c>
      <c r="AE38">
        <f>'IDT-1'!D38</f>
        <v>0</v>
      </c>
      <c r="AF38" s="25"/>
      <c r="AG38">
        <f t="shared" si="2"/>
        <v>44.549780000000005</v>
      </c>
      <c r="AI38" s="35">
        <f>PXIL!L38</f>
        <v>0</v>
      </c>
      <c r="AJ38" s="35">
        <f>PXIL!R38</f>
        <v>0</v>
      </c>
      <c r="AK38" s="35">
        <f>RTM_IEX!L38</f>
        <v>17.78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25.970000000000002</v>
      </c>
      <c r="AB39" s="76">
        <f>-STOA!R39</f>
        <v>0</v>
      </c>
      <c r="AC39">
        <f t="shared" si="0"/>
        <v>0.34616400000000003</v>
      </c>
      <c r="AD39">
        <f t="shared" si="1"/>
        <v>44.033836000000001</v>
      </c>
      <c r="AE39">
        <f>'IDT-1'!D39</f>
        <v>0</v>
      </c>
      <c r="AF39" s="25"/>
      <c r="AG39">
        <f t="shared" si="2"/>
        <v>44.033836000000001</v>
      </c>
      <c r="AI39" s="35">
        <f>PXIL!L39</f>
        <v>0</v>
      </c>
      <c r="AJ39" s="35">
        <f>PXIL!R39</f>
        <v>0</v>
      </c>
      <c r="AK39" s="35">
        <f>RTM_IEX!L39</f>
        <v>13.41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25.970000000000002</v>
      </c>
      <c r="AB40" s="76">
        <f>-STOA!R40</f>
        <v>0</v>
      </c>
      <c r="AC40">
        <f t="shared" si="0"/>
        <v>0.320658</v>
      </c>
      <c r="AD40">
        <f t="shared" si="1"/>
        <v>40.789341999999998</v>
      </c>
      <c r="AE40">
        <f>'IDT-1'!D40</f>
        <v>0</v>
      </c>
      <c r="AF40" s="25"/>
      <c r="AG40">
        <f t="shared" si="2"/>
        <v>40.789341999999998</v>
      </c>
      <c r="AI40" s="35">
        <f>PXIL!L40</f>
        <v>0</v>
      </c>
      <c r="AJ40" s="35">
        <f>PXIL!R40</f>
        <v>0</v>
      </c>
      <c r="AK40" s="35">
        <f>RTM_IEX!L40</f>
        <v>10.14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25.970000000000002</v>
      </c>
      <c r="AB41" s="76">
        <f>-STOA!R41</f>
        <v>0</v>
      </c>
      <c r="AC41">
        <f t="shared" si="0"/>
        <v>0.33906599999999998</v>
      </c>
      <c r="AD41">
        <f t="shared" si="1"/>
        <v>43.130933999999996</v>
      </c>
      <c r="AE41">
        <f>'IDT-1'!D41</f>
        <v>0</v>
      </c>
      <c r="AF41" s="25"/>
      <c r="AG41">
        <f t="shared" si="2"/>
        <v>43.130933999999996</v>
      </c>
      <c r="AI41" s="35">
        <f>PXIL!L41</f>
        <v>0</v>
      </c>
      <c r="AJ41" s="35">
        <f>PXIL!R41</f>
        <v>0</v>
      </c>
      <c r="AK41" s="35">
        <f>RTM_IEX!L41</f>
        <v>12.5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25.970000000000002</v>
      </c>
      <c r="AB42" s="76">
        <f>-STOA!R42</f>
        <v>0</v>
      </c>
      <c r="AC42">
        <f t="shared" si="0"/>
        <v>0.33906599999999998</v>
      </c>
      <c r="AD42">
        <f t="shared" si="1"/>
        <v>43.130933999999996</v>
      </c>
      <c r="AE42">
        <f>'IDT-1'!D42</f>
        <v>0</v>
      </c>
      <c r="AF42" s="25"/>
      <c r="AG42">
        <f t="shared" si="2"/>
        <v>43.130933999999996</v>
      </c>
      <c r="AI42" s="35">
        <f>PXIL!L42</f>
        <v>0</v>
      </c>
      <c r="AJ42" s="35">
        <f>PXIL!R42</f>
        <v>0</v>
      </c>
      <c r="AK42" s="35">
        <f>RTM_IEX!L42</f>
        <v>12.5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5.0002363284019475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26.93</v>
      </c>
      <c r="AB43" s="76">
        <f>-STOA!R43</f>
        <v>0</v>
      </c>
      <c r="AC43">
        <f t="shared" si="0"/>
        <v>0.33157984336153518</v>
      </c>
      <c r="AD43">
        <f t="shared" si="1"/>
        <v>42.178656485040406</v>
      </c>
      <c r="AE43">
        <f>'IDT-1'!D43</f>
        <v>0</v>
      </c>
      <c r="AF43" s="25"/>
      <c r="AG43">
        <f t="shared" si="2"/>
        <v>42.178656485040406</v>
      </c>
      <c r="AI43" s="35">
        <f>PXIL!L43</f>
        <v>0</v>
      </c>
      <c r="AJ43" s="35">
        <f>PXIL!R43</f>
        <v>0</v>
      </c>
      <c r="AK43" s="35">
        <f>RTM_IEX!L43</f>
        <v>10.58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5.0002363284019475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26.93</v>
      </c>
      <c r="AB44" s="76">
        <f>-STOA!R44</f>
        <v>0</v>
      </c>
      <c r="AC44">
        <f t="shared" si="0"/>
        <v>0.31652584336153516</v>
      </c>
      <c r="AD44">
        <f t="shared" si="1"/>
        <v>40.263710485040413</v>
      </c>
      <c r="AE44">
        <f>'IDT-1'!D44</f>
        <v>0</v>
      </c>
      <c r="AF44" s="25"/>
      <c r="AG44">
        <f t="shared" si="2"/>
        <v>40.263710485040413</v>
      </c>
      <c r="AI44" s="35">
        <f>PXIL!L44</f>
        <v>0</v>
      </c>
      <c r="AJ44" s="35">
        <f>PXIL!R44</f>
        <v>0</v>
      </c>
      <c r="AK44" s="35">
        <f>RTM_IEX!L44</f>
        <v>8.65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5.0002363284019475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26.93</v>
      </c>
      <c r="AB45" s="76">
        <f>-STOA!R45</f>
        <v>0</v>
      </c>
      <c r="AC45">
        <f t="shared" si="0"/>
        <v>0.30903784336153517</v>
      </c>
      <c r="AD45">
        <f t="shared" si="1"/>
        <v>39.311198485040407</v>
      </c>
      <c r="AE45">
        <f>'IDT-1'!D45</f>
        <v>0</v>
      </c>
      <c r="AF45" s="25"/>
      <c r="AG45">
        <f t="shared" si="2"/>
        <v>39.311198485040407</v>
      </c>
      <c r="AI45" s="35">
        <f>PXIL!L45</f>
        <v>0</v>
      </c>
      <c r="AJ45" s="35">
        <f>PXIL!R45</f>
        <v>0</v>
      </c>
      <c r="AK45" s="35">
        <f>RTM_IEX!L45</f>
        <v>7.69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5.0002363284019475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26.93</v>
      </c>
      <c r="AB46" s="76">
        <f>-STOA!R46</f>
        <v>0</v>
      </c>
      <c r="AC46">
        <f t="shared" si="0"/>
        <v>0.28657384336153513</v>
      </c>
      <c r="AD46">
        <f t="shared" si="1"/>
        <v>36.453662485040411</v>
      </c>
      <c r="AE46">
        <f>'IDT-1'!D46</f>
        <v>0</v>
      </c>
      <c r="AF46" s="25"/>
      <c r="AG46">
        <f t="shared" si="2"/>
        <v>36.453662485040411</v>
      </c>
      <c r="AI46" s="35">
        <f>PXIL!L46</f>
        <v>0</v>
      </c>
      <c r="AJ46" s="35">
        <f>PXIL!R46</f>
        <v>0</v>
      </c>
      <c r="AK46" s="35">
        <f>RTM_IEX!L46</f>
        <v>4.8099999999999996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5.0002314707652413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28.85</v>
      </c>
      <c r="AB47" s="76">
        <f>-STOA!R47</f>
        <v>0</v>
      </c>
      <c r="AC47">
        <f t="shared" si="0"/>
        <v>0.29406180547196892</v>
      </c>
      <c r="AD47">
        <f t="shared" si="1"/>
        <v>37.406169665293277</v>
      </c>
      <c r="AE47">
        <f>'IDT-1'!D47</f>
        <v>0</v>
      </c>
      <c r="AF47" s="25"/>
      <c r="AG47">
        <f t="shared" si="2"/>
        <v>37.406169665293277</v>
      </c>
      <c r="AI47" s="35">
        <f>PXIL!L47</f>
        <v>0</v>
      </c>
      <c r="AJ47" s="35">
        <f>PXIL!R47</f>
        <v>0</v>
      </c>
      <c r="AK47" s="35">
        <f>RTM_IEX!L47</f>
        <v>3.85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5.0002314707652413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28.85</v>
      </c>
      <c r="AB48" s="76">
        <f>-STOA!R48</f>
        <v>0</v>
      </c>
      <c r="AC48">
        <f t="shared" si="0"/>
        <v>0.29406180547196892</v>
      </c>
      <c r="AD48">
        <f t="shared" si="1"/>
        <v>37.406169665293277</v>
      </c>
      <c r="AE48">
        <f>'IDT-1'!D48</f>
        <v>0</v>
      </c>
      <c r="AF48" s="25"/>
      <c r="AG48">
        <f t="shared" si="2"/>
        <v>37.406169665293277</v>
      </c>
      <c r="AI48" s="35">
        <f>PXIL!L48</f>
        <v>0</v>
      </c>
      <c r="AJ48" s="35">
        <f>PXIL!R48</f>
        <v>0</v>
      </c>
      <c r="AK48" s="35">
        <f>RTM_IEX!L48</f>
        <v>3.85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5.0002314707652413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28.85</v>
      </c>
      <c r="AB49" s="76">
        <f>-STOA!R49</f>
        <v>0</v>
      </c>
      <c r="AC49">
        <f t="shared" si="0"/>
        <v>0.2864958054719689</v>
      </c>
      <c r="AD49">
        <f t="shared" si="1"/>
        <v>36.443735665293275</v>
      </c>
      <c r="AE49">
        <f>'IDT-1'!D49</f>
        <v>0</v>
      </c>
      <c r="AF49" s="25"/>
      <c r="AG49">
        <f t="shared" si="2"/>
        <v>36.443735665293275</v>
      </c>
      <c r="AI49" s="35">
        <f>PXIL!L49</f>
        <v>0</v>
      </c>
      <c r="AJ49" s="35">
        <f>PXIL!R49</f>
        <v>0</v>
      </c>
      <c r="AK49" s="35">
        <f>RTM_IEX!L49</f>
        <v>2.88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5.0002314707652413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28.85</v>
      </c>
      <c r="AB50" s="76">
        <f>-STOA!R50</f>
        <v>0</v>
      </c>
      <c r="AC50">
        <f t="shared" si="0"/>
        <v>0.2864958054719689</v>
      </c>
      <c r="AD50">
        <f t="shared" si="1"/>
        <v>36.443735665293275</v>
      </c>
      <c r="AE50">
        <f>'IDT-1'!D50</f>
        <v>0</v>
      </c>
      <c r="AF50" s="25"/>
      <c r="AG50">
        <f t="shared" si="2"/>
        <v>36.443735665293275</v>
      </c>
      <c r="AI50" s="35">
        <f>PXIL!L50</f>
        <v>0</v>
      </c>
      <c r="AJ50" s="35">
        <f>PXIL!R50</f>
        <v>0</v>
      </c>
      <c r="AK50" s="35">
        <f>RTM_IEX!L50</f>
        <v>2.88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5.0002314707652413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28.85</v>
      </c>
      <c r="AB51" s="76">
        <f>-STOA!R51</f>
        <v>0</v>
      </c>
      <c r="AC51">
        <f t="shared" si="0"/>
        <v>0.27526380547196894</v>
      </c>
      <c r="AD51">
        <f t="shared" si="1"/>
        <v>35.01496766529327</v>
      </c>
      <c r="AE51">
        <f>'IDT-1'!D51</f>
        <v>0</v>
      </c>
      <c r="AF51" s="25"/>
      <c r="AG51">
        <f t="shared" si="2"/>
        <v>35.01496766529327</v>
      </c>
      <c r="AI51" s="35">
        <f>PXIL!L51</f>
        <v>0</v>
      </c>
      <c r="AJ51" s="35">
        <f>PXIL!R51</f>
        <v>0</v>
      </c>
      <c r="AK51" s="35">
        <f>RTM_IEX!L51</f>
        <v>1.44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5.0002314707652413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28.85</v>
      </c>
      <c r="AB52" s="76">
        <f>-STOA!R52</f>
        <v>0</v>
      </c>
      <c r="AC52">
        <f t="shared" si="0"/>
        <v>0.26777580547196894</v>
      </c>
      <c r="AD52">
        <f t="shared" si="1"/>
        <v>34.062455665293271</v>
      </c>
      <c r="AE52">
        <f>'IDT-1'!D52</f>
        <v>0</v>
      </c>
      <c r="AF52" s="25"/>
      <c r="AG52">
        <f t="shared" si="2"/>
        <v>34.062455665293271</v>
      </c>
      <c r="AI52" s="35">
        <f>PXIL!L52</f>
        <v>0</v>
      </c>
      <c r="AJ52" s="35">
        <f>PXIL!R52</f>
        <v>0</v>
      </c>
      <c r="AK52" s="35">
        <f>RTM_IEX!L52</f>
        <v>0.48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5.0002314707652413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28.85</v>
      </c>
      <c r="AB53" s="76">
        <f>-STOA!R53</f>
        <v>0</v>
      </c>
      <c r="AC53">
        <f t="shared" si="0"/>
        <v>0.26403180547196892</v>
      </c>
      <c r="AD53">
        <f t="shared" si="1"/>
        <v>33.586199665293279</v>
      </c>
      <c r="AE53">
        <f>'IDT-1'!D53</f>
        <v>0</v>
      </c>
      <c r="AF53" s="25"/>
      <c r="AG53">
        <f t="shared" si="2"/>
        <v>33.586199665293279</v>
      </c>
      <c r="AI53" s="35">
        <f>PXIL!L53</f>
        <v>0</v>
      </c>
      <c r="AJ53" s="35">
        <f>PXIL!R53</f>
        <v>0</v>
      </c>
      <c r="AK53" s="35">
        <f>RTM_IEX!L53</f>
        <v>0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5.0002314707652413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28.85</v>
      </c>
      <c r="AB54" s="76">
        <f>-STOA!R54</f>
        <v>0</v>
      </c>
      <c r="AC54">
        <f t="shared" si="0"/>
        <v>0.27189312375457325</v>
      </c>
      <c r="AD54">
        <f t="shared" si="1"/>
        <v>32.578338347010671</v>
      </c>
      <c r="AE54">
        <f>'IDT-1'!D54</f>
        <v>0</v>
      </c>
      <c r="AF54" s="25"/>
      <c r="AG54">
        <f t="shared" si="2"/>
        <v>32.578338347010671</v>
      </c>
      <c r="AI54" s="35">
        <f>PXIL!L54</f>
        <v>0</v>
      </c>
      <c r="AJ54" s="35">
        <f>PXIL!R54</f>
        <v>0</v>
      </c>
      <c r="AK54" s="35">
        <f>RTM_IEX!L54</f>
        <v>0</v>
      </c>
      <c r="AL54" s="35">
        <f>RTM_IEX!R54</f>
        <v>-1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5.0002314707652413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27.89</v>
      </c>
      <c r="AB55" s="76">
        <f>-STOA!R55</f>
        <v>0</v>
      </c>
      <c r="AC55">
        <f t="shared" si="0"/>
        <v>0.26047446461327101</v>
      </c>
      <c r="AD55">
        <f t="shared" si="1"/>
        <v>32.129757006151969</v>
      </c>
      <c r="AE55">
        <f>'IDT-1'!D55</f>
        <v>0</v>
      </c>
      <c r="AF55" s="25"/>
      <c r="AG55">
        <f t="shared" si="2"/>
        <v>32.129757006151969</v>
      </c>
      <c r="AI55" s="35">
        <f>PXIL!L55</f>
        <v>0</v>
      </c>
      <c r="AJ55" s="35">
        <f>PXIL!R55</f>
        <v>0</v>
      </c>
      <c r="AK55" s="35">
        <f>RTM_IEX!L55</f>
        <v>0</v>
      </c>
      <c r="AL55" s="35">
        <f>RTM_IEX!R55</f>
        <v>-0.5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5.0002314707652413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27.89</v>
      </c>
      <c r="AB56" s="76">
        <f>-STOA!R56</f>
        <v>0</v>
      </c>
      <c r="AC56">
        <f t="shared" si="0"/>
        <v>0.27226644203717748</v>
      </c>
      <c r="AD56">
        <f t="shared" si="1"/>
        <v>30.617965028728065</v>
      </c>
      <c r="AE56">
        <f>'IDT-1'!D56</f>
        <v>0</v>
      </c>
      <c r="AF56" s="25"/>
      <c r="AG56">
        <f t="shared" si="2"/>
        <v>30.617965028728065</v>
      </c>
      <c r="AI56" s="35">
        <f>PXIL!L56</f>
        <v>0</v>
      </c>
      <c r="AJ56" s="35">
        <f>PXIL!R56</f>
        <v>0</v>
      </c>
      <c r="AK56" s="35">
        <f>RTM_IEX!L56</f>
        <v>0</v>
      </c>
      <c r="AL56" s="35">
        <f>RTM_IEX!R56</f>
        <v>-2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5.0002314707652413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27.89</v>
      </c>
      <c r="AB57" s="76">
        <f>-STOA!R57</f>
        <v>0</v>
      </c>
      <c r="AC57">
        <f t="shared" si="0"/>
        <v>0.28012776031978182</v>
      </c>
      <c r="AD57">
        <f t="shared" si="1"/>
        <v>29.610103710445461</v>
      </c>
      <c r="AE57">
        <f>'IDT-1'!D57</f>
        <v>0</v>
      </c>
      <c r="AF57" s="25"/>
      <c r="AG57">
        <f t="shared" si="2"/>
        <v>29.610103710445461</v>
      </c>
      <c r="AI57" s="35">
        <f>PXIL!L57</f>
        <v>0</v>
      </c>
      <c r="AJ57" s="35">
        <f>PXIL!R57</f>
        <v>0</v>
      </c>
      <c r="AK57" s="35">
        <f>RTM_IEX!L57</f>
        <v>0</v>
      </c>
      <c r="AL57" s="35">
        <f>RTM_IEX!R57</f>
        <v>-3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5.0002314707652413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27.89</v>
      </c>
      <c r="AB58" s="76">
        <f>-STOA!R58</f>
        <v>0</v>
      </c>
      <c r="AC58">
        <f t="shared" si="0"/>
        <v>0.28012776031978182</v>
      </c>
      <c r="AD58">
        <f t="shared" si="1"/>
        <v>29.610103710445461</v>
      </c>
      <c r="AE58">
        <f>'IDT-1'!D58</f>
        <v>0</v>
      </c>
      <c r="AF58" s="25"/>
      <c r="AG58">
        <f t="shared" si="2"/>
        <v>29.610103710445461</v>
      </c>
      <c r="AI58" s="35">
        <f>PXIL!L58</f>
        <v>0</v>
      </c>
      <c r="AJ58" s="35">
        <f>PXIL!R58</f>
        <v>0</v>
      </c>
      <c r="AK58" s="35">
        <f>RTM_IEX!L58</f>
        <v>0</v>
      </c>
      <c r="AL58" s="35">
        <f>RTM_IEX!R58</f>
        <v>-3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5.0002314707652413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26.93</v>
      </c>
      <c r="AB59" s="76">
        <f>-STOA!R59</f>
        <v>0</v>
      </c>
      <c r="AC59">
        <f t="shared" si="0"/>
        <v>0.26870910117847968</v>
      </c>
      <c r="AD59">
        <f t="shared" si="1"/>
        <v>29.161522369586763</v>
      </c>
      <c r="AE59">
        <f>'IDT-1'!D59</f>
        <v>0</v>
      </c>
      <c r="AF59" s="25"/>
      <c r="AG59">
        <f t="shared" si="2"/>
        <v>29.161522369586763</v>
      </c>
      <c r="AI59" s="35">
        <f>PXIL!L59</f>
        <v>0</v>
      </c>
      <c r="AJ59" s="35">
        <f>PXIL!R59</f>
        <v>0</v>
      </c>
      <c r="AK59" s="35">
        <f>RTM_IEX!L59</f>
        <v>0</v>
      </c>
      <c r="AL59" s="35">
        <f>RTM_IEX!R59</f>
        <v>-2.5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5.0002314707652413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26.93</v>
      </c>
      <c r="AB60" s="76">
        <f>-STOA!R60</f>
        <v>0</v>
      </c>
      <c r="AC60">
        <f t="shared" si="0"/>
        <v>0.27263976031978182</v>
      </c>
      <c r="AD60">
        <f t="shared" si="1"/>
        <v>28.657591710445462</v>
      </c>
      <c r="AE60">
        <f>'IDT-1'!D60</f>
        <v>0</v>
      </c>
      <c r="AF60" s="25"/>
      <c r="AG60">
        <f t="shared" si="2"/>
        <v>28.657591710445462</v>
      </c>
      <c r="AI60" s="35">
        <f>PXIL!L60</f>
        <v>0</v>
      </c>
      <c r="AJ60" s="35">
        <f>PXIL!R60</f>
        <v>0</v>
      </c>
      <c r="AK60" s="35">
        <f>RTM_IEX!L60</f>
        <v>0</v>
      </c>
      <c r="AL60" s="35">
        <f>RTM_IEX!R60</f>
        <v>-3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5.0002314707652413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26.93</v>
      </c>
      <c r="AB61" s="76">
        <f>-STOA!R61</f>
        <v>0</v>
      </c>
      <c r="AC61">
        <f t="shared" si="0"/>
        <v>0.28050107860238616</v>
      </c>
      <c r="AD61">
        <f t="shared" si="1"/>
        <v>27.649730392162855</v>
      </c>
      <c r="AE61">
        <f>'IDT-1'!D61</f>
        <v>0</v>
      </c>
      <c r="AF61" s="25"/>
      <c r="AG61">
        <f t="shared" si="2"/>
        <v>27.649730392162855</v>
      </c>
      <c r="AI61" s="35">
        <f>PXIL!L61</f>
        <v>0</v>
      </c>
      <c r="AJ61" s="35">
        <f>PXIL!R61</f>
        <v>0</v>
      </c>
      <c r="AK61" s="35">
        <f>RTM_IEX!L61</f>
        <v>0</v>
      </c>
      <c r="AL61" s="35">
        <f>RTM_IEX!R61</f>
        <v>-4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5.0002314707652413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26.93</v>
      </c>
      <c r="AB62" s="76">
        <f>-STOA!R62</f>
        <v>0</v>
      </c>
      <c r="AC62">
        <f t="shared" si="0"/>
        <v>0.2844317377436883</v>
      </c>
      <c r="AD62">
        <f t="shared" si="1"/>
        <v>27.145799733021555</v>
      </c>
      <c r="AE62">
        <f>'IDT-1'!D62</f>
        <v>0</v>
      </c>
      <c r="AF62" s="25"/>
      <c r="AG62">
        <f t="shared" si="2"/>
        <v>27.145799733021555</v>
      </c>
      <c r="AI62" s="35">
        <f>PXIL!L62</f>
        <v>0</v>
      </c>
      <c r="AJ62" s="35">
        <f>PXIL!R62</f>
        <v>0</v>
      </c>
      <c r="AK62" s="35">
        <f>RTM_IEX!L62</f>
        <v>0</v>
      </c>
      <c r="AL62" s="35">
        <f>RTM_IEX!R62</f>
        <v>-4.5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5.0002314707652413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26.93</v>
      </c>
      <c r="AB63" s="76">
        <f>-STOA!R63</f>
        <v>0</v>
      </c>
      <c r="AC63">
        <f t="shared" si="0"/>
        <v>0.2844317377436883</v>
      </c>
      <c r="AD63">
        <f t="shared" si="1"/>
        <v>27.145799733021555</v>
      </c>
      <c r="AE63">
        <f>'IDT-1'!D63</f>
        <v>0</v>
      </c>
      <c r="AF63" s="25"/>
      <c r="AG63">
        <f t="shared" si="2"/>
        <v>27.145799733021555</v>
      </c>
      <c r="AI63" s="35">
        <f>PXIL!L63</f>
        <v>0</v>
      </c>
      <c r="AJ63" s="35">
        <f>PXIL!R63</f>
        <v>0</v>
      </c>
      <c r="AK63" s="35">
        <f>RTM_IEX!L63</f>
        <v>0</v>
      </c>
      <c r="AL63" s="35">
        <f>RTM_IEX!R63</f>
        <v>-4.5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5.0002314707652413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26.93</v>
      </c>
      <c r="AB64" s="76">
        <f>-STOA!R64</f>
        <v>0</v>
      </c>
      <c r="AC64">
        <f t="shared" si="0"/>
        <v>0.2844317377436883</v>
      </c>
      <c r="AD64">
        <f t="shared" si="1"/>
        <v>27.145799733021555</v>
      </c>
      <c r="AE64">
        <f>'IDT-1'!D64</f>
        <v>0</v>
      </c>
      <c r="AF64" s="25"/>
      <c r="AG64">
        <f t="shared" si="2"/>
        <v>27.145799733021555</v>
      </c>
      <c r="AI64" s="35">
        <f>PXIL!L64</f>
        <v>0</v>
      </c>
      <c r="AJ64" s="35">
        <f>PXIL!R64</f>
        <v>0</v>
      </c>
      <c r="AK64" s="35">
        <f>RTM_IEX!L64</f>
        <v>0</v>
      </c>
      <c r="AL64" s="35">
        <f>RTM_IEX!R64</f>
        <v>-4.5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5.0002314707652413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26.93</v>
      </c>
      <c r="AB65" s="76">
        <f>-STOA!R65</f>
        <v>0</v>
      </c>
      <c r="AC65">
        <f t="shared" si="0"/>
        <v>0.2844317377436883</v>
      </c>
      <c r="AD65">
        <f t="shared" si="1"/>
        <v>27.145799733021555</v>
      </c>
      <c r="AE65">
        <f>'IDT-1'!D65</f>
        <v>0</v>
      </c>
      <c r="AF65" s="25"/>
      <c r="AG65">
        <f t="shared" si="2"/>
        <v>27.145799733021555</v>
      </c>
      <c r="AI65" s="35">
        <f>PXIL!L65</f>
        <v>0</v>
      </c>
      <c r="AJ65" s="35">
        <f>PXIL!R65</f>
        <v>0</v>
      </c>
      <c r="AK65" s="35">
        <f>RTM_IEX!L65</f>
        <v>0</v>
      </c>
      <c r="AL65" s="35">
        <f>RTM_IEX!R65</f>
        <v>-4.5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5.0002314707652413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26.93</v>
      </c>
      <c r="AB66" s="76">
        <f>-STOA!R66</f>
        <v>0</v>
      </c>
      <c r="AC66">
        <f t="shared" si="0"/>
        <v>0.2844317377436883</v>
      </c>
      <c r="AD66">
        <f t="shared" si="1"/>
        <v>27.145799733021555</v>
      </c>
      <c r="AE66">
        <f>'IDT-1'!D66</f>
        <v>0</v>
      </c>
      <c r="AF66" s="25"/>
      <c r="AG66">
        <f t="shared" si="2"/>
        <v>27.145799733021555</v>
      </c>
      <c r="AI66" s="35">
        <f>PXIL!L66</f>
        <v>0</v>
      </c>
      <c r="AJ66" s="35">
        <f>PXIL!R66</f>
        <v>0</v>
      </c>
      <c r="AK66" s="35">
        <f>RTM_IEX!L66</f>
        <v>0</v>
      </c>
      <c r="AL66" s="35">
        <f>RTM_IEX!R66</f>
        <v>-4.5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5.0002314707652413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25</v>
      </c>
      <c r="AB67" s="76">
        <f>-STOA!R67</f>
        <v>0</v>
      </c>
      <c r="AC67">
        <f t="shared" si="0"/>
        <v>0.25758576031978181</v>
      </c>
      <c r="AD67">
        <f t="shared" si="1"/>
        <v>26.742645710445462</v>
      </c>
      <c r="AE67">
        <f>'IDT-1'!D67</f>
        <v>0</v>
      </c>
      <c r="AF67" s="25"/>
      <c r="AG67">
        <f t="shared" si="2"/>
        <v>26.742645710445462</v>
      </c>
      <c r="AI67" s="35">
        <f>PXIL!L67</f>
        <v>0</v>
      </c>
      <c r="AJ67" s="35">
        <f>PXIL!R67</f>
        <v>0</v>
      </c>
      <c r="AK67" s="35">
        <f>RTM_IEX!L67</f>
        <v>0</v>
      </c>
      <c r="AL67" s="35">
        <f>RTM_IEX!R67</f>
        <v>-3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5.0002314707652413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25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0.24972444203717753</v>
      </c>
      <c r="AD68">
        <f t="shared" ref="AD68:AD98" si="4">SUM(B68:AB68,AI68:AV68)-AC68</f>
        <v>27.750507028728066</v>
      </c>
      <c r="AE68">
        <f>'IDT-1'!D68</f>
        <v>0</v>
      </c>
      <c r="AF68" s="25"/>
      <c r="AG68">
        <f t="shared" ref="AG68:AG98" si="5">SUM(AD68:AF68)</f>
        <v>27.750507028728066</v>
      </c>
      <c r="AI68" s="35">
        <f>PXIL!L68</f>
        <v>0</v>
      </c>
      <c r="AJ68" s="35">
        <f>PXIL!R68</f>
        <v>0</v>
      </c>
      <c r="AK68" s="35">
        <f>RTM_IEX!L68</f>
        <v>0</v>
      </c>
      <c r="AL68" s="35">
        <f>RTM_IEX!R68</f>
        <v>-2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5.0002314707652413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25</v>
      </c>
      <c r="AB69" s="76">
        <f>-STOA!R69</f>
        <v>0</v>
      </c>
      <c r="AC69">
        <f t="shared" si="3"/>
        <v>0.24579378289587536</v>
      </c>
      <c r="AD69">
        <f t="shared" si="4"/>
        <v>28.254437687869366</v>
      </c>
      <c r="AE69">
        <f>'IDT-1'!D69</f>
        <v>0</v>
      </c>
      <c r="AF69" s="25"/>
      <c r="AG69">
        <f t="shared" si="5"/>
        <v>28.254437687869366</v>
      </c>
      <c r="AI69" s="35">
        <f>PXIL!L69</f>
        <v>0</v>
      </c>
      <c r="AJ69" s="35">
        <f>PXIL!R69</f>
        <v>0</v>
      </c>
      <c r="AK69" s="35">
        <f>RTM_IEX!L69</f>
        <v>0</v>
      </c>
      <c r="AL69" s="35">
        <f>RTM_IEX!R69</f>
        <v>-1.5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5.0002314707652413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25</v>
      </c>
      <c r="AB70" s="76">
        <f>-STOA!R70</f>
        <v>0</v>
      </c>
      <c r="AC70">
        <f t="shared" si="3"/>
        <v>0.23400180547196889</v>
      </c>
      <c r="AD70">
        <f t="shared" si="4"/>
        <v>29.766229665293274</v>
      </c>
      <c r="AE70">
        <f>'IDT-1'!D70</f>
        <v>0</v>
      </c>
      <c r="AF70" s="25"/>
      <c r="AG70">
        <f t="shared" si="5"/>
        <v>29.766229665293274</v>
      </c>
      <c r="AI70" s="35">
        <f>PXIL!L70</f>
        <v>0</v>
      </c>
      <c r="AJ70" s="35">
        <f>PXIL!R70</f>
        <v>0</v>
      </c>
      <c r="AK70" s="35">
        <f>RTM_IEX!L70</f>
        <v>0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5.0002314707652413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23.080000000000002</v>
      </c>
      <c r="AB71" s="76">
        <f>-STOA!R71</f>
        <v>0</v>
      </c>
      <c r="AC71">
        <f t="shared" si="3"/>
        <v>0.23400180547196886</v>
      </c>
      <c r="AD71">
        <f t="shared" si="4"/>
        <v>29.766229665293274</v>
      </c>
      <c r="AE71">
        <f>'IDT-1'!D71</f>
        <v>0</v>
      </c>
      <c r="AF71" s="25"/>
      <c r="AG71">
        <f t="shared" si="5"/>
        <v>29.766229665293274</v>
      </c>
      <c r="AI71" s="35">
        <f>PXIL!L71</f>
        <v>0</v>
      </c>
      <c r="AJ71" s="35">
        <f>PXIL!R71</f>
        <v>0</v>
      </c>
      <c r="AK71" s="35">
        <f>RTM_IEX!L71</f>
        <v>1.92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5.0002314707652413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23.080000000000002</v>
      </c>
      <c r="AB72" s="76">
        <f>-STOA!R72</f>
        <v>0</v>
      </c>
      <c r="AC72">
        <f t="shared" si="3"/>
        <v>0.24148980547196885</v>
      </c>
      <c r="AD72">
        <f t="shared" si="4"/>
        <v>30.718741665293273</v>
      </c>
      <c r="AE72">
        <f>'IDT-1'!D72</f>
        <v>0</v>
      </c>
      <c r="AF72" s="25"/>
      <c r="AG72">
        <f t="shared" si="5"/>
        <v>30.718741665293273</v>
      </c>
      <c r="AI72" s="35">
        <f>PXIL!L72</f>
        <v>0</v>
      </c>
      <c r="AJ72" s="35">
        <f>PXIL!R72</f>
        <v>0</v>
      </c>
      <c r="AK72" s="35">
        <f>RTM_IEX!L72</f>
        <v>2.88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23.080000000000002</v>
      </c>
      <c r="AB73" s="76">
        <f>-STOA!R73</f>
        <v>0</v>
      </c>
      <c r="AC73">
        <f t="shared" si="3"/>
        <v>0.249054</v>
      </c>
      <c r="AD73">
        <f t="shared" si="4"/>
        <v>31.680946000000002</v>
      </c>
      <c r="AE73">
        <f>'IDT-1'!D73</f>
        <v>0</v>
      </c>
      <c r="AF73" s="25"/>
      <c r="AG73">
        <f t="shared" si="5"/>
        <v>31.680946000000002</v>
      </c>
      <c r="AI73" s="35">
        <f>PXIL!L73</f>
        <v>0</v>
      </c>
      <c r="AJ73" s="35">
        <f>PXIL!R73</f>
        <v>0</v>
      </c>
      <c r="AK73" s="35">
        <f>RTM_IEX!L73</f>
        <v>3.85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23.080000000000002</v>
      </c>
      <c r="AB74" s="76">
        <f>-STOA!R74</f>
        <v>0</v>
      </c>
      <c r="AC74">
        <f t="shared" si="3"/>
        <v>0.24835199999999999</v>
      </c>
      <c r="AD74">
        <f t="shared" si="4"/>
        <v>31.591648000000003</v>
      </c>
      <c r="AE74">
        <f>'IDT-1'!D74</f>
        <v>0</v>
      </c>
      <c r="AF74" s="25"/>
      <c r="AG74">
        <f t="shared" si="5"/>
        <v>31.591648000000003</v>
      </c>
      <c r="AI74" s="35">
        <f>PXIL!L74</f>
        <v>0</v>
      </c>
      <c r="AJ74" s="35">
        <f>PXIL!R74</f>
        <v>0</v>
      </c>
      <c r="AK74" s="35">
        <f>RTM_IEX!L74</f>
        <v>3.76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22.12</v>
      </c>
      <c r="AB75" s="76">
        <f>-STOA!R75</f>
        <v>0</v>
      </c>
      <c r="AC75">
        <f t="shared" si="3"/>
        <v>0.21918000000000001</v>
      </c>
      <c r="AD75">
        <f t="shared" si="4"/>
        <v>27.88082</v>
      </c>
      <c r="AE75">
        <f>'IDT-1'!D75</f>
        <v>0</v>
      </c>
      <c r="AF75" s="25"/>
      <c r="AG75">
        <f t="shared" si="5"/>
        <v>27.88082</v>
      </c>
      <c r="AI75" s="35">
        <f>PXIL!L75</f>
        <v>0</v>
      </c>
      <c r="AJ75" s="35">
        <f>PXIL!R75</f>
        <v>0</v>
      </c>
      <c r="AK75" s="35">
        <f>RTM_IEX!L75</f>
        <v>0.98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22.12</v>
      </c>
      <c r="AB76" s="76">
        <f>-STOA!R76</f>
        <v>0</v>
      </c>
      <c r="AC76">
        <f t="shared" si="3"/>
        <v>0.216918</v>
      </c>
      <c r="AD76">
        <f t="shared" si="4"/>
        <v>27.593082000000003</v>
      </c>
      <c r="AE76">
        <f>'IDT-1'!D76</f>
        <v>0</v>
      </c>
      <c r="AF76" s="25"/>
      <c r="AG76">
        <f t="shared" si="5"/>
        <v>27.593082000000003</v>
      </c>
      <c r="AI76" s="35">
        <f>PXIL!L76</f>
        <v>0</v>
      </c>
      <c r="AJ76" s="35">
        <f>PXIL!R76</f>
        <v>0</v>
      </c>
      <c r="AK76" s="35">
        <f>RTM_IEX!L76</f>
        <v>0.69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22.12</v>
      </c>
      <c r="AB77" s="76">
        <f>-STOA!R77</f>
        <v>0</v>
      </c>
      <c r="AC77">
        <f t="shared" si="3"/>
        <v>0.217698</v>
      </c>
      <c r="AD77">
        <f t="shared" si="4"/>
        <v>27.692302000000002</v>
      </c>
      <c r="AE77">
        <f>'IDT-1'!D77</f>
        <v>0</v>
      </c>
      <c r="AF77" s="25"/>
      <c r="AG77">
        <f t="shared" si="5"/>
        <v>27.692302000000002</v>
      </c>
      <c r="AI77" s="35">
        <f>PXIL!L77</f>
        <v>0</v>
      </c>
      <c r="AJ77" s="35">
        <f>PXIL!R77</f>
        <v>0</v>
      </c>
      <c r="AK77" s="35">
        <f>RTM_IEX!L77</f>
        <v>0.79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22.12</v>
      </c>
      <c r="AB78" s="76">
        <f>-STOA!R78</f>
        <v>0</v>
      </c>
      <c r="AC78">
        <f t="shared" si="3"/>
        <v>0.21715200000000001</v>
      </c>
      <c r="AD78">
        <f t="shared" si="4"/>
        <v>27.622848000000001</v>
      </c>
      <c r="AE78">
        <f>'IDT-1'!D78</f>
        <v>0</v>
      </c>
      <c r="AF78" s="25"/>
      <c r="AG78">
        <f t="shared" si="5"/>
        <v>27.622848000000001</v>
      </c>
      <c r="AI78" s="35">
        <f>PXIL!L78</f>
        <v>0</v>
      </c>
      <c r="AJ78" s="35">
        <f>PXIL!R78</f>
        <v>0</v>
      </c>
      <c r="AK78" s="35">
        <f>RTM_IEX!L78</f>
        <v>0.72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22.12</v>
      </c>
      <c r="AB79" s="76">
        <f>-STOA!R79</f>
        <v>0</v>
      </c>
      <c r="AC79">
        <f t="shared" si="3"/>
        <v>0.22167600000000001</v>
      </c>
      <c r="AD79">
        <f t="shared" si="4"/>
        <v>28.198324000000003</v>
      </c>
      <c r="AE79">
        <f>'IDT-1'!D79</f>
        <v>0</v>
      </c>
      <c r="AF79" s="25"/>
      <c r="AG79">
        <f t="shared" si="5"/>
        <v>28.198324000000003</v>
      </c>
      <c r="AI79" s="35">
        <f>PXIL!L79</f>
        <v>0</v>
      </c>
      <c r="AJ79" s="35">
        <f>PXIL!R79</f>
        <v>0</v>
      </c>
      <c r="AK79" s="35">
        <f>RTM_IEX!L79</f>
        <v>1.3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22.12</v>
      </c>
      <c r="AB80" s="76">
        <f>-STOA!R80</f>
        <v>0</v>
      </c>
      <c r="AC80">
        <f t="shared" si="3"/>
        <v>0.226434</v>
      </c>
      <c r="AD80">
        <f t="shared" si="4"/>
        <v>28.803566</v>
      </c>
      <c r="AE80">
        <f>'IDT-1'!D80</f>
        <v>0</v>
      </c>
      <c r="AF80" s="25"/>
      <c r="AG80">
        <f t="shared" si="5"/>
        <v>28.803566</v>
      </c>
      <c r="AI80" s="35">
        <f>PXIL!L80</f>
        <v>0</v>
      </c>
      <c r="AJ80" s="35">
        <f>PXIL!R80</f>
        <v>0</v>
      </c>
      <c r="AK80" s="35">
        <f>RTM_IEX!L80</f>
        <v>1.91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22.12</v>
      </c>
      <c r="AB81" s="76">
        <f>-STOA!R81</f>
        <v>0</v>
      </c>
      <c r="AC81">
        <f t="shared" si="3"/>
        <v>0.255606</v>
      </c>
      <c r="AD81">
        <f t="shared" si="4"/>
        <v>32.514394000000003</v>
      </c>
      <c r="AE81">
        <f>'IDT-1'!D81</f>
        <v>0</v>
      </c>
      <c r="AF81" s="25"/>
      <c r="AG81">
        <f t="shared" si="5"/>
        <v>32.514394000000003</v>
      </c>
      <c r="AI81" s="35">
        <f>PXIL!L81</f>
        <v>0</v>
      </c>
      <c r="AJ81" s="35">
        <f>PXIL!R81</f>
        <v>0</v>
      </c>
      <c r="AK81" s="35">
        <f>RTM_IEX!L81</f>
        <v>5.65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22.12</v>
      </c>
      <c r="AB82" s="76">
        <f>-STOA!R82</f>
        <v>0</v>
      </c>
      <c r="AC82">
        <f t="shared" si="3"/>
        <v>0.27900599999999998</v>
      </c>
      <c r="AD82">
        <f t="shared" si="4"/>
        <v>35.490994000000001</v>
      </c>
      <c r="AE82">
        <f>'IDT-1'!D82</f>
        <v>0</v>
      </c>
      <c r="AF82" s="25"/>
      <c r="AG82">
        <f t="shared" si="5"/>
        <v>35.490994000000001</v>
      </c>
      <c r="AI82" s="35">
        <f>PXIL!L82</f>
        <v>0</v>
      </c>
      <c r="AJ82" s="35">
        <f>PXIL!R82</f>
        <v>0</v>
      </c>
      <c r="AK82" s="35">
        <f>RTM_IEX!L82</f>
        <v>8.65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22.12</v>
      </c>
      <c r="AB83" s="76">
        <f>-STOA!R83</f>
        <v>0</v>
      </c>
      <c r="AC83">
        <f t="shared" si="3"/>
        <v>0.27900599999999998</v>
      </c>
      <c r="AD83">
        <f t="shared" si="4"/>
        <v>35.490994000000001</v>
      </c>
      <c r="AE83">
        <f>'IDT-1'!D83</f>
        <v>0</v>
      </c>
      <c r="AF83" s="25"/>
      <c r="AG83">
        <f t="shared" si="5"/>
        <v>35.490994000000001</v>
      </c>
      <c r="AI83" s="35">
        <f>PXIL!L83</f>
        <v>0</v>
      </c>
      <c r="AJ83" s="35">
        <f>PXIL!R83</f>
        <v>0</v>
      </c>
      <c r="AK83" s="35">
        <f>RTM_IEX!L83</f>
        <v>8.65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22.12</v>
      </c>
      <c r="AB84" s="76">
        <f>-STOA!R84</f>
        <v>0</v>
      </c>
      <c r="AC84">
        <f t="shared" si="3"/>
        <v>0.27151799999999998</v>
      </c>
      <c r="AD84">
        <f t="shared" si="4"/>
        <v>34.538482000000002</v>
      </c>
      <c r="AE84">
        <f>'IDT-1'!D84</f>
        <v>0</v>
      </c>
      <c r="AF84" s="25"/>
      <c r="AG84">
        <f t="shared" si="5"/>
        <v>34.538482000000002</v>
      </c>
      <c r="AI84" s="35">
        <f>PXIL!L84</f>
        <v>0</v>
      </c>
      <c r="AJ84" s="35">
        <f>PXIL!R84</f>
        <v>0</v>
      </c>
      <c r="AK84" s="35">
        <f>RTM_IEX!L84</f>
        <v>7.69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5.0002363284019475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22.12</v>
      </c>
      <c r="AB85" s="76">
        <f>-STOA!R85</f>
        <v>0</v>
      </c>
      <c r="AC85">
        <f t="shared" si="3"/>
        <v>0.26403184336153518</v>
      </c>
      <c r="AD85">
        <f t="shared" si="4"/>
        <v>33.586204485040412</v>
      </c>
      <c r="AE85">
        <f>'IDT-1'!D85</f>
        <v>0</v>
      </c>
      <c r="AF85" s="25"/>
      <c r="AG85">
        <f t="shared" si="5"/>
        <v>33.586204485040412</v>
      </c>
      <c r="AI85" s="35">
        <f>PXIL!L85</f>
        <v>0</v>
      </c>
      <c r="AJ85" s="35">
        <f>PXIL!R85</f>
        <v>0</v>
      </c>
      <c r="AK85" s="35">
        <f>RTM_IEX!L85</f>
        <v>6.73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5.0002363284019475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22.12</v>
      </c>
      <c r="AB86" s="76">
        <f>-STOA!R86</f>
        <v>0</v>
      </c>
      <c r="AC86">
        <f t="shared" si="3"/>
        <v>0.26403184336153518</v>
      </c>
      <c r="AD86">
        <f t="shared" si="4"/>
        <v>33.586204485040412</v>
      </c>
      <c r="AE86">
        <f>'IDT-1'!D86</f>
        <v>0</v>
      </c>
      <c r="AF86" s="25"/>
      <c r="AG86">
        <f t="shared" si="5"/>
        <v>33.586204485040412</v>
      </c>
      <c r="AI86" s="35">
        <f>PXIL!L86</f>
        <v>0</v>
      </c>
      <c r="AJ86" s="35">
        <f>PXIL!R86</f>
        <v>0</v>
      </c>
      <c r="AK86" s="35">
        <f>RTM_IEX!L86</f>
        <v>6.73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5.0002314707652413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22.12</v>
      </c>
      <c r="AB87" s="76">
        <f>-STOA!R87</f>
        <v>0</v>
      </c>
      <c r="AC87">
        <f t="shared" si="3"/>
        <v>0.26403180547196886</v>
      </c>
      <c r="AD87">
        <f t="shared" si="4"/>
        <v>33.586199665293272</v>
      </c>
      <c r="AE87">
        <f>'IDT-1'!D87</f>
        <v>0</v>
      </c>
      <c r="AF87" s="25"/>
      <c r="AG87">
        <f t="shared" si="5"/>
        <v>33.586199665293272</v>
      </c>
      <c r="AI87" s="35">
        <f>PXIL!L87</f>
        <v>0</v>
      </c>
      <c r="AJ87" s="35">
        <f>PXIL!R87</f>
        <v>0</v>
      </c>
      <c r="AK87" s="35">
        <f>RTM_IEX!L87</f>
        <v>6.73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5.0002314707652413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22.12</v>
      </c>
      <c r="AB88" s="76">
        <f>-STOA!R88</f>
        <v>0</v>
      </c>
      <c r="AC88">
        <f t="shared" si="3"/>
        <v>0.25654380547196887</v>
      </c>
      <c r="AD88">
        <f t="shared" si="4"/>
        <v>32.633687665293273</v>
      </c>
      <c r="AE88">
        <f>'IDT-1'!D88</f>
        <v>0</v>
      </c>
      <c r="AF88" s="25"/>
      <c r="AG88">
        <f t="shared" si="5"/>
        <v>32.633687665293273</v>
      </c>
      <c r="AI88" s="35">
        <f>PXIL!L88</f>
        <v>0</v>
      </c>
      <c r="AJ88" s="35">
        <f>PXIL!R88</f>
        <v>0</v>
      </c>
      <c r="AK88" s="35">
        <f>RTM_IEX!L88</f>
        <v>5.77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5.0002314707652413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22.12</v>
      </c>
      <c r="AB89" s="76">
        <f>-STOA!R89</f>
        <v>0</v>
      </c>
      <c r="AC89">
        <f t="shared" si="3"/>
        <v>0.25654380547196887</v>
      </c>
      <c r="AD89">
        <f t="shared" si="4"/>
        <v>32.633687665293273</v>
      </c>
      <c r="AE89">
        <f>'IDT-1'!D89</f>
        <v>0</v>
      </c>
      <c r="AF89" s="25"/>
      <c r="AG89">
        <f t="shared" si="5"/>
        <v>32.633687665293273</v>
      </c>
      <c r="AI89" s="35">
        <f>PXIL!L89</f>
        <v>0</v>
      </c>
      <c r="AJ89" s="35">
        <f>PXIL!R89</f>
        <v>0</v>
      </c>
      <c r="AK89" s="35">
        <f>RTM_IEX!L89</f>
        <v>5.77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5.0002314707652413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22.12</v>
      </c>
      <c r="AB90" s="76">
        <f>-STOA!R90</f>
        <v>0</v>
      </c>
      <c r="AC90">
        <f t="shared" si="3"/>
        <v>0.24905580547196887</v>
      </c>
      <c r="AD90">
        <f t="shared" si="4"/>
        <v>31.681175665293271</v>
      </c>
      <c r="AE90">
        <f>'IDT-1'!D90</f>
        <v>0</v>
      </c>
      <c r="AF90" s="25"/>
      <c r="AG90">
        <f t="shared" si="5"/>
        <v>31.681175665293271</v>
      </c>
      <c r="AI90" s="35">
        <f>PXIL!L90</f>
        <v>0</v>
      </c>
      <c r="AJ90" s="35">
        <f>PXIL!R90</f>
        <v>0</v>
      </c>
      <c r="AK90" s="35">
        <f>RTM_IEX!L90</f>
        <v>4.8099999999999996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5.0002314707652413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22.12</v>
      </c>
      <c r="AB91" s="76">
        <f>-STOA!R91</f>
        <v>0</v>
      </c>
      <c r="AC91">
        <f t="shared" si="3"/>
        <v>0.23400180547196886</v>
      </c>
      <c r="AD91">
        <f t="shared" si="4"/>
        <v>29.76622966529327</v>
      </c>
      <c r="AE91">
        <f>'IDT-1'!D91</f>
        <v>0</v>
      </c>
      <c r="AF91" s="25"/>
      <c r="AG91">
        <f t="shared" si="5"/>
        <v>29.76622966529327</v>
      </c>
      <c r="AI91" s="35">
        <f>PXIL!L91</f>
        <v>0</v>
      </c>
      <c r="AJ91" s="35">
        <f>PXIL!R91</f>
        <v>0</v>
      </c>
      <c r="AK91" s="35">
        <f>RTM_IEX!L91</f>
        <v>2.88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5.0002314707652413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22.12</v>
      </c>
      <c r="AB92" s="76">
        <f>-STOA!R92</f>
        <v>0</v>
      </c>
      <c r="AC92">
        <f t="shared" si="3"/>
        <v>0.21902580547196887</v>
      </c>
      <c r="AD92">
        <f t="shared" si="4"/>
        <v>27.861205665293273</v>
      </c>
      <c r="AE92">
        <f>'IDT-1'!D92</f>
        <v>0</v>
      </c>
      <c r="AF92" s="25"/>
      <c r="AG92">
        <f t="shared" si="5"/>
        <v>27.861205665293273</v>
      </c>
      <c r="AI92" s="35">
        <f>PXIL!L92</f>
        <v>0</v>
      </c>
      <c r="AJ92" s="35">
        <f>PXIL!R92</f>
        <v>0</v>
      </c>
      <c r="AK92" s="35">
        <f>RTM_IEX!L92</f>
        <v>0.96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5.0002314707652413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22.12</v>
      </c>
      <c r="AB93" s="76">
        <f>-STOA!R93</f>
        <v>0</v>
      </c>
      <c r="AC93">
        <f t="shared" si="3"/>
        <v>0.21902580547196887</v>
      </c>
      <c r="AD93">
        <f t="shared" si="4"/>
        <v>27.861205665293273</v>
      </c>
      <c r="AE93">
        <f>'IDT-1'!D93</f>
        <v>0</v>
      </c>
      <c r="AF93" s="25"/>
      <c r="AG93">
        <f t="shared" si="5"/>
        <v>27.861205665293273</v>
      </c>
      <c r="AI93" s="35">
        <f>PXIL!L93</f>
        <v>0</v>
      </c>
      <c r="AJ93" s="35">
        <f>PXIL!R93</f>
        <v>0</v>
      </c>
      <c r="AK93" s="35">
        <f>RTM_IEX!L93</f>
        <v>0.96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5.0002314707652413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22.12</v>
      </c>
      <c r="AB94" s="76">
        <f>-STOA!R94</f>
        <v>0</v>
      </c>
      <c r="AC94">
        <f t="shared" si="3"/>
        <v>0.21153780547196888</v>
      </c>
      <c r="AD94">
        <f t="shared" si="4"/>
        <v>26.908693665293271</v>
      </c>
      <c r="AE94">
        <f>'IDT-1'!D94</f>
        <v>0</v>
      </c>
      <c r="AF94" s="25"/>
      <c r="AG94">
        <f t="shared" si="5"/>
        <v>26.908693665293271</v>
      </c>
      <c r="AI94" s="35">
        <f>PXIL!L94</f>
        <v>0</v>
      </c>
      <c r="AJ94" s="35">
        <f>PXIL!R94</f>
        <v>0</v>
      </c>
      <c r="AK94" s="35">
        <f>RTM_IEX!L94</f>
        <v>0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5.0002314707652413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22.12</v>
      </c>
      <c r="AB95" s="76">
        <f>-STOA!R95</f>
        <v>0</v>
      </c>
      <c r="AC95">
        <f t="shared" si="3"/>
        <v>0.21939912375457318</v>
      </c>
      <c r="AD95">
        <f t="shared" si="4"/>
        <v>25.900832347010667</v>
      </c>
      <c r="AE95">
        <f>'IDT-1'!D95</f>
        <v>0</v>
      </c>
      <c r="AF95" s="25"/>
      <c r="AG95">
        <f t="shared" si="5"/>
        <v>25.900832347010667</v>
      </c>
      <c r="AI95" s="35">
        <f>PXIL!L95</f>
        <v>0</v>
      </c>
      <c r="AJ95" s="35">
        <f>PXIL!R95</f>
        <v>0</v>
      </c>
      <c r="AK95" s="35">
        <f>RTM_IEX!L95</f>
        <v>0</v>
      </c>
      <c r="AL95" s="35">
        <f>RTM_IEX!R95</f>
        <v>-1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5.0002314707652413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22.12</v>
      </c>
      <c r="AB96" s="76">
        <f>-STOA!R96</f>
        <v>0</v>
      </c>
      <c r="AC96">
        <f t="shared" si="3"/>
        <v>0.23512176031978183</v>
      </c>
      <c r="AD96">
        <f t="shared" si="4"/>
        <v>23.885109710445459</v>
      </c>
      <c r="AE96">
        <f>'IDT-1'!D96</f>
        <v>0</v>
      </c>
      <c r="AF96" s="25"/>
      <c r="AG96">
        <f t="shared" si="5"/>
        <v>23.885109710445459</v>
      </c>
      <c r="AI96" s="35">
        <f>PXIL!L96</f>
        <v>0</v>
      </c>
      <c r="AJ96" s="35">
        <f>PXIL!R96</f>
        <v>0</v>
      </c>
      <c r="AK96" s="35">
        <f>RTM_IEX!L96</f>
        <v>0</v>
      </c>
      <c r="AL96" s="35">
        <f>RTM_IEX!R96</f>
        <v>-3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5.0002314707652413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22.12</v>
      </c>
      <c r="AB97" s="76">
        <f>-STOA!R97</f>
        <v>0</v>
      </c>
      <c r="AC97">
        <f t="shared" si="3"/>
        <v>0.24298307860238613</v>
      </c>
      <c r="AD97">
        <f t="shared" si="4"/>
        <v>22.877248392162855</v>
      </c>
      <c r="AE97">
        <f>'IDT-1'!D97</f>
        <v>0</v>
      </c>
      <c r="AF97" s="25"/>
      <c r="AG97">
        <f t="shared" si="5"/>
        <v>22.877248392162855</v>
      </c>
      <c r="AI97" s="35">
        <f>PXIL!L97</f>
        <v>0</v>
      </c>
      <c r="AJ97" s="35">
        <f>PXIL!R97</f>
        <v>0</v>
      </c>
      <c r="AK97" s="35">
        <f>RTM_IEX!L97</f>
        <v>0</v>
      </c>
      <c r="AL97" s="35">
        <f>RTM_IEX!R97</f>
        <v>-4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5.0002314707652413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22.12</v>
      </c>
      <c r="AB98" s="76">
        <f>-STOA!R98</f>
        <v>0</v>
      </c>
      <c r="AC98">
        <f t="shared" si="3"/>
        <v>0.24298307860238613</v>
      </c>
      <c r="AD98">
        <f t="shared" si="4"/>
        <v>22.877248392162855</v>
      </c>
      <c r="AE98">
        <f>'IDT-1'!D98</f>
        <v>0</v>
      </c>
      <c r="AF98" s="25"/>
      <c r="AG98">
        <f t="shared" si="5"/>
        <v>22.877248392162855</v>
      </c>
      <c r="AI98" s="35">
        <f>PXIL!L98</f>
        <v>0</v>
      </c>
      <c r="AJ98" s="35">
        <f>PXIL!R98</f>
        <v>0</v>
      </c>
      <c r="AK98" s="35">
        <f>RTM_IEX!L98</f>
        <v>0</v>
      </c>
      <c r="AL98" s="35">
        <f>RTM_IEX!R98</f>
        <v>-4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0.11988126499121565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0.5385799999999995</v>
      </c>
      <c r="AB99" s="76">
        <f t="shared" si="6"/>
        <v>0</v>
      </c>
      <c r="AC99">
        <f t="shared" si="6"/>
        <v>5.9796881411705487E-3</v>
      </c>
      <c r="AD99">
        <f t="shared" si="6"/>
        <v>0.73052907685004498</v>
      </c>
      <c r="AE99">
        <f t="shared" ref="AE99:AT99" si="7">SUM(AE3:AE98)/4000</f>
        <v>0</v>
      </c>
      <c r="AG99">
        <f t="shared" si="7"/>
        <v>0.73052907685004498</v>
      </c>
      <c r="AI99">
        <f t="shared" si="7"/>
        <v>0</v>
      </c>
      <c r="AJ99">
        <f t="shared" si="7"/>
        <v>0</v>
      </c>
      <c r="AK99">
        <f t="shared" si="7"/>
        <v>9.3047500000000033E-2</v>
      </c>
      <c r="AL99">
        <f t="shared" si="7"/>
        <v>-1.4999999999999999E-2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45687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191</v>
      </c>
      <c r="K1" s="221" t="s">
        <v>192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518</v>
      </c>
      <c r="AT1" s="231" t="s">
        <v>519</v>
      </c>
      <c r="AU1" s="231" t="s">
        <v>524</v>
      </c>
      <c r="AV1" s="231" t="s">
        <v>525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18.78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0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0.146484</v>
      </c>
      <c r="AD3">
        <f>SUM(B3:AB3,AI3:AV3)-AC3</f>
        <v>18.633516</v>
      </c>
      <c r="AE3">
        <v>0</v>
      </c>
      <c r="AF3" s="25"/>
      <c r="AG3">
        <f>SUM(AD3:AF3)</f>
        <v>18.633516</v>
      </c>
      <c r="AI3" s="35">
        <f>PXIL!M3</f>
        <v>0</v>
      </c>
      <c r="AJ3" s="35">
        <f>PXIL!S3</f>
        <v>0</v>
      </c>
      <c r="AK3" s="35">
        <f>RTM_IEX!M3</f>
        <v>0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18.21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0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0.142038</v>
      </c>
      <c r="AD4">
        <f t="shared" ref="AD4:AD67" si="1">SUM(B4:AB4,AI4:AV4)-AC4</f>
        <v>18.067962000000001</v>
      </c>
      <c r="AE4">
        <v>0</v>
      </c>
      <c r="AF4" s="25"/>
      <c r="AG4">
        <f t="shared" ref="AG4:AG67" si="2">SUM(AD4:AF4)</f>
        <v>18.067962000000001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15.92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0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0.12417599999999999</v>
      </c>
      <c r="AD5">
        <f t="shared" si="1"/>
        <v>15.795824</v>
      </c>
      <c r="AE5">
        <v>0</v>
      </c>
      <c r="AF5" s="25"/>
      <c r="AG5">
        <f t="shared" si="2"/>
        <v>15.795824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11.6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9.0479999999999991E-2</v>
      </c>
      <c r="AD6">
        <f t="shared" si="1"/>
        <v>11.50952</v>
      </c>
      <c r="AE6">
        <v>0</v>
      </c>
      <c r="AF6" s="25"/>
      <c r="AG6">
        <f t="shared" si="2"/>
        <v>11.50952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13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0.10139999999999999</v>
      </c>
      <c r="AD7">
        <f t="shared" si="1"/>
        <v>12.8986</v>
      </c>
      <c r="AE7">
        <v>0</v>
      </c>
      <c r="AF7" s="25"/>
      <c r="AG7">
        <f t="shared" si="2"/>
        <v>12.8986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13.09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0.102102</v>
      </c>
      <c r="AD8">
        <f t="shared" si="1"/>
        <v>12.987897999999999</v>
      </c>
      <c r="AE8">
        <v>0</v>
      </c>
      <c r="AF8" s="25"/>
      <c r="AG8">
        <f t="shared" si="2"/>
        <v>12.987897999999999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11.71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9.1338000000000003E-2</v>
      </c>
      <c r="AD9">
        <f t="shared" si="1"/>
        <v>11.618662</v>
      </c>
      <c r="AE9">
        <v>0</v>
      </c>
      <c r="AF9" s="25"/>
      <c r="AG9">
        <f t="shared" si="2"/>
        <v>11.618662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10.69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8.3381999999999998E-2</v>
      </c>
      <c r="AD10">
        <f t="shared" si="1"/>
        <v>10.606617999999999</v>
      </c>
      <c r="AE10">
        <v>0</v>
      </c>
      <c r="AF10" s="25"/>
      <c r="AG10">
        <f t="shared" si="2"/>
        <v>10.606617999999999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11.86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9.2507999999999993E-2</v>
      </c>
      <c r="AD11">
        <f t="shared" si="1"/>
        <v>11.767491999999999</v>
      </c>
      <c r="AE11">
        <v>0</v>
      </c>
      <c r="AF11" s="25"/>
      <c r="AG11">
        <f t="shared" si="2"/>
        <v>11.767491999999999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12.52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9.7655999999999993E-2</v>
      </c>
      <c r="AD12">
        <f t="shared" si="1"/>
        <v>12.422343999999999</v>
      </c>
      <c r="AE12">
        <v>0</v>
      </c>
      <c r="AF12" s="25"/>
      <c r="AG12">
        <f t="shared" si="2"/>
        <v>12.422343999999999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14.01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0.109278</v>
      </c>
      <c r="AD13">
        <f t="shared" si="1"/>
        <v>13.900722</v>
      </c>
      <c r="AE13">
        <v>0</v>
      </c>
      <c r="AF13" s="25"/>
      <c r="AG13">
        <f t="shared" si="2"/>
        <v>13.900722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14.71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0.11473800000000001</v>
      </c>
      <c r="AD14">
        <f t="shared" si="1"/>
        <v>14.595262000000002</v>
      </c>
      <c r="AE14">
        <v>0</v>
      </c>
      <c r="AF14" s="25"/>
      <c r="AG14">
        <f t="shared" si="2"/>
        <v>14.595262000000002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14.49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0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0.113022</v>
      </c>
      <c r="AD15">
        <f t="shared" si="1"/>
        <v>14.376977999999999</v>
      </c>
      <c r="AE15">
        <v>0</v>
      </c>
      <c r="AF15" s="25"/>
      <c r="AG15">
        <f t="shared" si="2"/>
        <v>14.376977999999999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15.93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0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0.12425399999999999</v>
      </c>
      <c r="AD16">
        <f t="shared" si="1"/>
        <v>15.805745999999999</v>
      </c>
      <c r="AE16">
        <v>0</v>
      </c>
      <c r="AF16" s="25"/>
      <c r="AG16">
        <f t="shared" si="2"/>
        <v>15.805745999999999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15.27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0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0.11910599999999999</v>
      </c>
      <c r="AD17">
        <f t="shared" si="1"/>
        <v>15.150893999999999</v>
      </c>
      <c r="AE17">
        <v>0</v>
      </c>
      <c r="AF17" s="25"/>
      <c r="AG17">
        <f t="shared" si="2"/>
        <v>15.150893999999999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14.81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0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0.115518</v>
      </c>
      <c r="AD18">
        <f t="shared" si="1"/>
        <v>14.694482000000001</v>
      </c>
      <c r="AE18">
        <v>0</v>
      </c>
      <c r="AF18" s="25"/>
      <c r="AG18">
        <f t="shared" si="2"/>
        <v>14.694482000000001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18.52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0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0.144456</v>
      </c>
      <c r="AD19">
        <f t="shared" si="1"/>
        <v>18.375543999999998</v>
      </c>
      <c r="AE19">
        <v>0</v>
      </c>
      <c r="AF19" s="25"/>
      <c r="AG19">
        <f t="shared" si="2"/>
        <v>18.375543999999998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18.850000000000001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0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0.14702999999999999</v>
      </c>
      <c r="AD20">
        <f t="shared" si="1"/>
        <v>18.702970000000001</v>
      </c>
      <c r="AE20">
        <v>0</v>
      </c>
      <c r="AF20" s="25"/>
      <c r="AG20">
        <f t="shared" si="2"/>
        <v>18.702970000000001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19.23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1.44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0.16122600000000001</v>
      </c>
      <c r="AD21">
        <f t="shared" si="1"/>
        <v>20.508774000000003</v>
      </c>
      <c r="AE21">
        <v>0</v>
      </c>
      <c r="AF21" s="25"/>
      <c r="AG21">
        <f t="shared" si="2"/>
        <v>20.508774000000003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19.23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2.5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0.16949400000000001</v>
      </c>
      <c r="AD22">
        <f t="shared" si="1"/>
        <v>21.560506</v>
      </c>
      <c r="AE22">
        <v>0</v>
      </c>
      <c r="AF22" s="25"/>
      <c r="AG22">
        <f t="shared" si="2"/>
        <v>21.560506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19.23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3.56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0.17776199999999998</v>
      </c>
      <c r="AD23">
        <f t="shared" si="1"/>
        <v>22.612237999999998</v>
      </c>
      <c r="AE23">
        <v>0</v>
      </c>
      <c r="AF23" s="25"/>
      <c r="AG23">
        <f t="shared" si="2"/>
        <v>22.612237999999998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19.23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6.06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0.19726199999999999</v>
      </c>
      <c r="AD24">
        <f t="shared" si="1"/>
        <v>25.092738000000001</v>
      </c>
      <c r="AE24">
        <v>0</v>
      </c>
      <c r="AF24" s="25"/>
      <c r="AG24">
        <f t="shared" si="2"/>
        <v>25.092738000000001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19.23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5.0999999999999996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0.18977399999999997</v>
      </c>
      <c r="AD25">
        <f t="shared" si="1"/>
        <v>24.140225999999998</v>
      </c>
      <c r="AE25">
        <v>0</v>
      </c>
      <c r="AF25" s="25"/>
      <c r="AG25">
        <f t="shared" si="2"/>
        <v>24.140225999999998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19.23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5.58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0.193518</v>
      </c>
      <c r="AD26">
        <f t="shared" si="1"/>
        <v>24.616482000000001</v>
      </c>
      <c r="AE26">
        <v>0</v>
      </c>
      <c r="AF26" s="25"/>
      <c r="AG26">
        <f t="shared" si="2"/>
        <v>24.616482000000001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19.23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4.2300000000000004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0.18298800000000001</v>
      </c>
      <c r="AD27">
        <f t="shared" si="1"/>
        <v>23.277011999999999</v>
      </c>
      <c r="AE27">
        <v>0</v>
      </c>
      <c r="AF27" s="25"/>
      <c r="AG27">
        <f t="shared" si="2"/>
        <v>23.277011999999999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19.23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6.73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0.202488</v>
      </c>
      <c r="AD28">
        <f t="shared" si="1"/>
        <v>25.757512000000002</v>
      </c>
      <c r="AE28">
        <v>0</v>
      </c>
      <c r="AF28" s="25"/>
      <c r="AG28">
        <f t="shared" si="2"/>
        <v>25.757512000000002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19.23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6.83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0.203268</v>
      </c>
      <c r="AD29">
        <f t="shared" si="1"/>
        <v>25.856732000000001</v>
      </c>
      <c r="AE29">
        <v>0</v>
      </c>
      <c r="AF29" s="25"/>
      <c r="AG29">
        <f t="shared" si="2"/>
        <v>25.856732000000001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19.23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0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0.17846399999999998</v>
      </c>
      <c r="AD30">
        <f t="shared" si="1"/>
        <v>22.701535999999997</v>
      </c>
      <c r="AE30">
        <v>0</v>
      </c>
      <c r="AF30" s="25"/>
      <c r="AG30">
        <f t="shared" si="2"/>
        <v>22.701535999999997</v>
      </c>
      <c r="AI30" s="35">
        <f>PXIL!M30</f>
        <v>0</v>
      </c>
      <c r="AJ30" s="35">
        <f>PXIL!S30</f>
        <v>0</v>
      </c>
      <c r="AK30" s="35">
        <f>RTM_IEX!M30</f>
        <v>3.65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19.23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1.06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0.16582799999999998</v>
      </c>
      <c r="AD31">
        <f t="shared" si="1"/>
        <v>21.094171999999997</v>
      </c>
      <c r="AE31">
        <v>0</v>
      </c>
      <c r="AF31" s="25"/>
      <c r="AG31">
        <f t="shared" si="2"/>
        <v>21.094171999999997</v>
      </c>
      <c r="AI31" s="35">
        <f>PXIL!M31</f>
        <v>0</v>
      </c>
      <c r="AJ31" s="35">
        <f>PXIL!S31</f>
        <v>0</v>
      </c>
      <c r="AK31" s="35">
        <f>RTM_IEX!M31</f>
        <v>0.97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19.23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7.0000000000000007E-2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0.15443999999999999</v>
      </c>
      <c r="AD32">
        <f t="shared" si="1"/>
        <v>19.64556</v>
      </c>
      <c r="AE32">
        <v>0</v>
      </c>
      <c r="AF32" s="25"/>
      <c r="AG32">
        <f t="shared" si="2"/>
        <v>19.64556</v>
      </c>
      <c r="AI32" s="35">
        <f>PXIL!M32</f>
        <v>0</v>
      </c>
      <c r="AJ32" s="35">
        <f>PXIL!S32</f>
        <v>0</v>
      </c>
      <c r="AK32" s="35">
        <f>RTM_IEX!M32</f>
        <v>0.5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19.23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0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0.15038399999999999</v>
      </c>
      <c r="AD33">
        <f t="shared" si="1"/>
        <v>19.129616000000002</v>
      </c>
      <c r="AE33">
        <v>0</v>
      </c>
      <c r="AF33" s="25"/>
      <c r="AG33">
        <f t="shared" si="2"/>
        <v>19.129616000000002</v>
      </c>
      <c r="AI33" s="35">
        <f>PXIL!M33</f>
        <v>0</v>
      </c>
      <c r="AJ33" s="35">
        <f>PXIL!S33</f>
        <v>0</v>
      </c>
      <c r="AK33" s="35">
        <f>RTM_IEX!M33</f>
        <v>0.05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19.23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0.01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0.15210000000000001</v>
      </c>
      <c r="AD34">
        <f t="shared" si="1"/>
        <v>19.347900000000003</v>
      </c>
      <c r="AE34">
        <v>0</v>
      </c>
      <c r="AF34" s="25"/>
      <c r="AG34">
        <f t="shared" si="2"/>
        <v>19.347900000000003</v>
      </c>
      <c r="AI34" s="35">
        <f>PXIL!M34</f>
        <v>0</v>
      </c>
      <c r="AJ34" s="35">
        <f>PXIL!S34</f>
        <v>0</v>
      </c>
      <c r="AK34" s="35">
        <f>RTM_IEX!M34</f>
        <v>0.26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19.23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0.09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0.154284</v>
      </c>
      <c r="AD35">
        <f t="shared" si="1"/>
        <v>19.625716000000001</v>
      </c>
      <c r="AE35">
        <v>0</v>
      </c>
      <c r="AF35" s="25"/>
      <c r="AG35">
        <f t="shared" si="2"/>
        <v>19.625716000000001</v>
      </c>
      <c r="AI35" s="35">
        <f>PXIL!M35</f>
        <v>0</v>
      </c>
      <c r="AJ35" s="35">
        <f>PXIL!S35</f>
        <v>0</v>
      </c>
      <c r="AK35" s="35">
        <f>RTM_IEX!M35</f>
        <v>0.46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19.23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0.38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0.15638999999999997</v>
      </c>
      <c r="AD36">
        <f t="shared" si="1"/>
        <v>19.893610000000002</v>
      </c>
      <c r="AE36">
        <v>0</v>
      </c>
      <c r="AF36" s="25"/>
      <c r="AG36">
        <f t="shared" si="2"/>
        <v>19.893610000000002</v>
      </c>
      <c r="AI36" s="35">
        <f>PXIL!M36</f>
        <v>0</v>
      </c>
      <c r="AJ36" s="35">
        <f>PXIL!S36</f>
        <v>0</v>
      </c>
      <c r="AK36" s="35">
        <f>RTM_IEX!M36</f>
        <v>0.44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19.23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1.08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0.16075800000000001</v>
      </c>
      <c r="AD37">
        <f t="shared" si="1"/>
        <v>20.449242000000002</v>
      </c>
      <c r="AE37">
        <v>0</v>
      </c>
      <c r="AF37" s="25"/>
      <c r="AG37">
        <f t="shared" si="2"/>
        <v>20.449242000000002</v>
      </c>
      <c r="AI37" s="35">
        <f>PXIL!M37</f>
        <v>0</v>
      </c>
      <c r="AJ37" s="35">
        <f>PXIL!S37</f>
        <v>0</v>
      </c>
      <c r="AK37" s="35">
        <f>RTM_IEX!M37</f>
        <v>0.3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19.23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2.6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0.17027400000000001</v>
      </c>
      <c r="AD38">
        <f t="shared" si="1"/>
        <v>21.659726000000003</v>
      </c>
      <c r="AE38">
        <v>0</v>
      </c>
      <c r="AF38" s="25"/>
      <c r="AG38">
        <f t="shared" si="2"/>
        <v>21.659726000000003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19.23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3.94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0.180726</v>
      </c>
      <c r="AD39">
        <f t="shared" si="1"/>
        <v>22.989274000000002</v>
      </c>
      <c r="AE39">
        <v>0</v>
      </c>
      <c r="AF39" s="25"/>
      <c r="AG39">
        <f t="shared" si="2"/>
        <v>22.989274000000002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19.23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6.06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0.19726199999999999</v>
      </c>
      <c r="AD40">
        <f t="shared" si="1"/>
        <v>25.092738000000001</v>
      </c>
      <c r="AE40">
        <v>0</v>
      </c>
      <c r="AF40" s="25"/>
      <c r="AG40">
        <f t="shared" si="2"/>
        <v>25.092738000000001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19.23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5.0999999999999996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0.18977399999999997</v>
      </c>
      <c r="AD41">
        <f t="shared" si="1"/>
        <v>24.140225999999998</v>
      </c>
      <c r="AE41">
        <v>0</v>
      </c>
      <c r="AF41" s="25"/>
      <c r="AG41">
        <f t="shared" si="2"/>
        <v>24.140225999999998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19.23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3.37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0.17627999999999999</v>
      </c>
      <c r="AD42">
        <f t="shared" si="1"/>
        <v>22.423720000000003</v>
      </c>
      <c r="AE42">
        <v>0</v>
      </c>
      <c r="AF42" s="25"/>
      <c r="AG42">
        <f t="shared" si="2"/>
        <v>22.423720000000003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19.23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3.37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0.17627999999999999</v>
      </c>
      <c r="AD43">
        <f t="shared" si="1"/>
        <v>22.423720000000003</v>
      </c>
      <c r="AE43">
        <v>0</v>
      </c>
      <c r="AF43" s="25"/>
      <c r="AG43">
        <f t="shared" si="2"/>
        <v>22.423720000000003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19.23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1.06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0.15826199999999999</v>
      </c>
      <c r="AD44">
        <f t="shared" si="1"/>
        <v>20.131737999999999</v>
      </c>
      <c r="AE44">
        <v>0</v>
      </c>
      <c r="AF44" s="25"/>
      <c r="AG44">
        <f t="shared" si="2"/>
        <v>20.131737999999999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18.07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0.14094599999999999</v>
      </c>
      <c r="AD45">
        <f t="shared" si="1"/>
        <v>17.929054000000001</v>
      </c>
      <c r="AE45">
        <v>0</v>
      </c>
      <c r="AF45" s="25"/>
      <c r="AG45">
        <f t="shared" si="2"/>
        <v>17.929054000000001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17.07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0.13314599999999999</v>
      </c>
      <c r="AD46">
        <f t="shared" si="1"/>
        <v>16.936854</v>
      </c>
      <c r="AE46">
        <v>0</v>
      </c>
      <c r="AF46" s="25"/>
      <c r="AG46">
        <f t="shared" si="2"/>
        <v>16.936854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16.649999999999999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0.12986999999999999</v>
      </c>
      <c r="AD47">
        <f t="shared" si="1"/>
        <v>16.520129999999998</v>
      </c>
      <c r="AE47">
        <v>0</v>
      </c>
      <c r="AF47" s="25"/>
      <c r="AG47">
        <f t="shared" si="2"/>
        <v>16.520129999999998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18.82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0.14679599999999998</v>
      </c>
      <c r="AD48">
        <f t="shared" si="1"/>
        <v>18.673204000000002</v>
      </c>
      <c r="AE48">
        <v>0</v>
      </c>
      <c r="AF48" s="25"/>
      <c r="AG48">
        <f t="shared" si="2"/>
        <v>18.673204000000002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17.760000000000002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0.13852800000000001</v>
      </c>
      <c r="AD49">
        <f t="shared" si="1"/>
        <v>17.621472000000001</v>
      </c>
      <c r="AE49">
        <v>0</v>
      </c>
      <c r="AF49" s="25"/>
      <c r="AG49">
        <f t="shared" si="2"/>
        <v>17.621472000000001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19.23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0.57999999999999996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0.15451799999999999</v>
      </c>
      <c r="AD50">
        <f t="shared" si="1"/>
        <v>19.655481999999999</v>
      </c>
      <c r="AE50">
        <v>0</v>
      </c>
      <c r="AF50" s="25"/>
      <c r="AG50">
        <f t="shared" si="2"/>
        <v>19.655481999999999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19.23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1.35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0.168324</v>
      </c>
      <c r="AD51">
        <f t="shared" si="1"/>
        <v>21.411676000000003</v>
      </c>
      <c r="AE51">
        <v>0</v>
      </c>
      <c r="AF51" s="25"/>
      <c r="AG51">
        <f t="shared" si="2"/>
        <v>21.411676000000003</v>
      </c>
      <c r="AI51" s="35">
        <f>PXIL!M51</f>
        <v>0</v>
      </c>
      <c r="AJ51" s="35">
        <f>PXIL!S51</f>
        <v>0</v>
      </c>
      <c r="AK51" s="35">
        <f>RTM_IEX!M51</f>
        <v>0.1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0.9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19.23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0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0.18524999999999997</v>
      </c>
      <c r="AD52">
        <f t="shared" si="1"/>
        <v>23.56475</v>
      </c>
      <c r="AE52">
        <v>0</v>
      </c>
      <c r="AF52" s="25"/>
      <c r="AG52">
        <f t="shared" si="2"/>
        <v>23.56475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4.5199999999999996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19.23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0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0.156</v>
      </c>
      <c r="AD53">
        <f t="shared" si="1"/>
        <v>19.844000000000001</v>
      </c>
      <c r="AE53">
        <v>0</v>
      </c>
      <c r="AF53" s="25"/>
      <c r="AG53">
        <f t="shared" si="2"/>
        <v>19.844000000000001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0.77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19.23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0.159744</v>
      </c>
      <c r="AD54">
        <f t="shared" si="1"/>
        <v>20.320256000000001</v>
      </c>
      <c r="AE54">
        <v>0</v>
      </c>
      <c r="AF54" s="25"/>
      <c r="AG54">
        <f t="shared" si="2"/>
        <v>20.320256000000001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1.25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19.23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0.16496999999999998</v>
      </c>
      <c r="AD55">
        <f t="shared" si="1"/>
        <v>20.985029999999998</v>
      </c>
      <c r="AE55">
        <v>0</v>
      </c>
      <c r="AF55" s="25"/>
      <c r="AG55">
        <f t="shared" si="2"/>
        <v>20.985029999999998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1.92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19.23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0.16348799999999999</v>
      </c>
      <c r="AD56">
        <f t="shared" si="1"/>
        <v>20.796512</v>
      </c>
      <c r="AE56">
        <v>0</v>
      </c>
      <c r="AF56" s="25"/>
      <c r="AG56">
        <f t="shared" si="2"/>
        <v>20.796512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1.73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19.23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0.16496999999999998</v>
      </c>
      <c r="AD57">
        <f t="shared" si="1"/>
        <v>20.985029999999998</v>
      </c>
      <c r="AE57">
        <v>0</v>
      </c>
      <c r="AF57" s="25"/>
      <c r="AG57">
        <f t="shared" si="2"/>
        <v>20.985029999999998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1.92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19.23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0.15522</v>
      </c>
      <c r="AD58">
        <f t="shared" si="1"/>
        <v>19.744780000000002</v>
      </c>
      <c r="AE58">
        <v>0</v>
      </c>
      <c r="AF58" s="25"/>
      <c r="AG58">
        <f t="shared" si="2"/>
        <v>19.744780000000002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0.67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19.23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0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0.15451799999999999</v>
      </c>
      <c r="AD59">
        <f t="shared" si="1"/>
        <v>19.655481999999999</v>
      </c>
      <c r="AE59">
        <v>0</v>
      </c>
      <c r="AF59" s="25"/>
      <c r="AG59">
        <f t="shared" si="2"/>
        <v>19.655481999999999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0.57999999999999996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19.23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0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0.17549999999999999</v>
      </c>
      <c r="AD60">
        <f t="shared" si="1"/>
        <v>22.3245</v>
      </c>
      <c r="AE60">
        <v>0</v>
      </c>
      <c r="AF60" s="25"/>
      <c r="AG60">
        <f t="shared" si="2"/>
        <v>22.3245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3.27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19.23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0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0.20100599999999999</v>
      </c>
      <c r="AD61">
        <f t="shared" si="1"/>
        <v>25.568994</v>
      </c>
      <c r="AE61">
        <v>0</v>
      </c>
      <c r="AF61" s="25"/>
      <c r="AG61">
        <f t="shared" si="2"/>
        <v>25.568994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6.54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19.23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0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0.189774</v>
      </c>
      <c r="AD62">
        <f t="shared" si="1"/>
        <v>24.140225999999998</v>
      </c>
      <c r="AE62">
        <v>0</v>
      </c>
      <c r="AF62" s="25"/>
      <c r="AG62">
        <f t="shared" si="2"/>
        <v>24.140225999999998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5.0999999999999996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19.23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0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0.15451799999999999</v>
      </c>
      <c r="AD63">
        <f t="shared" si="1"/>
        <v>19.655481999999999</v>
      </c>
      <c r="AE63">
        <v>0</v>
      </c>
      <c r="AF63" s="25"/>
      <c r="AG63">
        <f t="shared" si="2"/>
        <v>19.655481999999999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0.57999999999999996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19.23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0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0.15077399999999999</v>
      </c>
      <c r="AD64">
        <f t="shared" si="1"/>
        <v>19.179226000000003</v>
      </c>
      <c r="AE64">
        <v>0</v>
      </c>
      <c r="AF64" s="25"/>
      <c r="AG64">
        <f t="shared" si="2"/>
        <v>19.179226000000003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0.1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19.23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4.04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0.181506</v>
      </c>
      <c r="AD65">
        <f t="shared" si="1"/>
        <v>23.088494000000001</v>
      </c>
      <c r="AE65">
        <v>0</v>
      </c>
      <c r="AF65" s="25"/>
      <c r="AG65">
        <f t="shared" si="2"/>
        <v>23.088494000000001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19.23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2.69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0.17097600000000002</v>
      </c>
      <c r="AD66">
        <f t="shared" si="1"/>
        <v>21.749024000000002</v>
      </c>
      <c r="AE66">
        <v>0</v>
      </c>
      <c r="AF66" s="25"/>
      <c r="AG66">
        <f t="shared" si="2"/>
        <v>21.749024000000002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19.23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0.77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0.156</v>
      </c>
      <c r="AD67">
        <f t="shared" si="1"/>
        <v>19.844000000000001</v>
      </c>
      <c r="AE67">
        <v>0</v>
      </c>
      <c r="AF67" s="25"/>
      <c r="AG67">
        <f t="shared" si="2"/>
        <v>19.844000000000001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19.23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0.57999999999999996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0.15451799999999999</v>
      </c>
      <c r="AD68">
        <f t="shared" ref="AD68:AD98" si="4">SUM(B68:AB68,AI68:AV68)-AC68</f>
        <v>19.655481999999999</v>
      </c>
      <c r="AE68">
        <v>0</v>
      </c>
      <c r="AF68" s="25"/>
      <c r="AG68">
        <f t="shared" ref="AG68:AG98" si="5">SUM(AD68:AF68)</f>
        <v>19.655481999999999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19.23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0.19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0.151476</v>
      </c>
      <c r="AD69">
        <f t="shared" si="4"/>
        <v>19.268524000000003</v>
      </c>
      <c r="AE69">
        <v>0</v>
      </c>
      <c r="AF69" s="25"/>
      <c r="AG69">
        <f t="shared" si="5"/>
        <v>19.268524000000003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0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18.55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0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0.14468999999999999</v>
      </c>
      <c r="AD70">
        <f t="shared" si="4"/>
        <v>18.40531</v>
      </c>
      <c r="AE70">
        <v>0</v>
      </c>
      <c r="AF70" s="25"/>
      <c r="AG70">
        <f t="shared" si="5"/>
        <v>18.40531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0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19.23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4.5199999999999996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0.18525</v>
      </c>
      <c r="AD71">
        <f t="shared" si="4"/>
        <v>23.56475</v>
      </c>
      <c r="AE71">
        <v>0</v>
      </c>
      <c r="AF71" s="25"/>
      <c r="AG71">
        <f t="shared" si="5"/>
        <v>23.56475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0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19.23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4.5199999999999996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0.18525</v>
      </c>
      <c r="AD72">
        <f t="shared" si="4"/>
        <v>23.56475</v>
      </c>
      <c r="AE72">
        <v>0</v>
      </c>
      <c r="AF72" s="25"/>
      <c r="AG72">
        <f t="shared" si="5"/>
        <v>23.56475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19.23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7.6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0.20927399999999999</v>
      </c>
      <c r="AD73">
        <f t="shared" si="4"/>
        <v>26.620725999999998</v>
      </c>
      <c r="AE73">
        <v>0</v>
      </c>
      <c r="AF73" s="25"/>
      <c r="AG73">
        <f t="shared" si="5"/>
        <v>26.620725999999998</v>
      </c>
      <c r="AI73" s="35">
        <f>PXIL!M73</f>
        <v>0</v>
      </c>
      <c r="AJ73" s="35">
        <f>PXIL!S73</f>
        <v>0</v>
      </c>
      <c r="AK73" s="35">
        <f>RTM_IEX!M73</f>
        <v>0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19.23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4.33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0.18376800000000001</v>
      </c>
      <c r="AD74">
        <f t="shared" si="4"/>
        <v>23.376232000000002</v>
      </c>
      <c r="AE74">
        <v>0</v>
      </c>
      <c r="AF74" s="25"/>
      <c r="AG74">
        <f t="shared" si="5"/>
        <v>23.376232000000002</v>
      </c>
      <c r="AI74" s="35">
        <f>PXIL!M74</f>
        <v>0</v>
      </c>
      <c r="AJ74" s="35">
        <f>PXIL!S74</f>
        <v>0</v>
      </c>
      <c r="AK74" s="35">
        <f>RTM_IEX!M74</f>
        <v>0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19.23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4.1900000000000004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0.19227</v>
      </c>
      <c r="AD75">
        <f t="shared" si="4"/>
        <v>24.457730000000002</v>
      </c>
      <c r="AE75">
        <v>0</v>
      </c>
      <c r="AF75" s="25"/>
      <c r="AG75">
        <f t="shared" si="5"/>
        <v>24.457730000000002</v>
      </c>
      <c r="AI75" s="35">
        <f>PXIL!M75</f>
        <v>0</v>
      </c>
      <c r="AJ75" s="35">
        <f>PXIL!S75</f>
        <v>0</v>
      </c>
      <c r="AK75" s="35">
        <f>RTM_IEX!M75</f>
        <v>1.23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19.23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0.84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0.15950999999999999</v>
      </c>
      <c r="AD76">
        <f t="shared" si="4"/>
        <v>20.290489999999998</v>
      </c>
      <c r="AE76">
        <v>0</v>
      </c>
      <c r="AF76" s="25"/>
      <c r="AG76">
        <f t="shared" si="5"/>
        <v>20.290489999999998</v>
      </c>
      <c r="AI76" s="35">
        <f>PXIL!M76</f>
        <v>0</v>
      </c>
      <c r="AJ76" s="35">
        <f>PXIL!S76</f>
        <v>0</v>
      </c>
      <c r="AK76" s="35">
        <f>RTM_IEX!M76</f>
        <v>0.38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19.23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0.33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0.15365999999999999</v>
      </c>
      <c r="AD77">
        <f t="shared" si="4"/>
        <v>19.546340000000001</v>
      </c>
      <c r="AE77">
        <v>0</v>
      </c>
      <c r="AF77" s="25"/>
      <c r="AG77">
        <f t="shared" si="5"/>
        <v>19.546340000000001</v>
      </c>
      <c r="AI77" s="35">
        <f>PXIL!M77</f>
        <v>0</v>
      </c>
      <c r="AJ77" s="35">
        <f>PXIL!S77</f>
        <v>0</v>
      </c>
      <c r="AK77" s="35">
        <f>RTM_IEX!M77</f>
        <v>0.14000000000000001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19.23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0.19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0.152256</v>
      </c>
      <c r="AD78">
        <f t="shared" si="4"/>
        <v>19.367744000000002</v>
      </c>
      <c r="AE78">
        <v>0</v>
      </c>
      <c r="AF78" s="25"/>
      <c r="AG78">
        <f t="shared" si="5"/>
        <v>19.367744000000002</v>
      </c>
      <c r="AI78" s="35">
        <f>PXIL!M78</f>
        <v>0</v>
      </c>
      <c r="AJ78" s="35">
        <f>PXIL!S78</f>
        <v>0</v>
      </c>
      <c r="AK78" s="35">
        <f>RTM_IEX!M78</f>
        <v>0.1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19.23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0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0.15202199999999999</v>
      </c>
      <c r="AD79">
        <f t="shared" si="4"/>
        <v>19.337978000000003</v>
      </c>
      <c r="AE79">
        <v>0</v>
      </c>
      <c r="AF79" s="25"/>
      <c r="AG79">
        <f t="shared" si="5"/>
        <v>19.337978000000003</v>
      </c>
      <c r="AI79" s="35">
        <f>PXIL!M79</f>
        <v>0</v>
      </c>
      <c r="AJ79" s="35">
        <f>PXIL!S79</f>
        <v>0</v>
      </c>
      <c r="AK79" s="35">
        <f>RTM_IEX!M79</f>
        <v>0.26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19.23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0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0.157248</v>
      </c>
      <c r="AD80">
        <f t="shared" si="4"/>
        <v>20.002752000000001</v>
      </c>
      <c r="AE80">
        <v>0</v>
      </c>
      <c r="AF80" s="25"/>
      <c r="AG80">
        <f t="shared" si="5"/>
        <v>20.002752000000001</v>
      </c>
      <c r="AI80" s="35">
        <f>PXIL!M80</f>
        <v>0</v>
      </c>
      <c r="AJ80" s="35">
        <f>PXIL!S80</f>
        <v>0</v>
      </c>
      <c r="AK80" s="35">
        <f>RTM_IEX!M80</f>
        <v>0.93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19.23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0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0.17745</v>
      </c>
      <c r="AD81">
        <f t="shared" si="4"/>
        <v>22.57255</v>
      </c>
      <c r="AE81">
        <v>0</v>
      </c>
      <c r="AF81" s="25"/>
      <c r="AG81">
        <f t="shared" si="5"/>
        <v>22.57255</v>
      </c>
      <c r="AI81" s="35">
        <f>PXIL!M81</f>
        <v>0</v>
      </c>
      <c r="AJ81" s="35">
        <f>PXIL!S81</f>
        <v>0</v>
      </c>
      <c r="AK81" s="35">
        <f>RTM_IEX!M81</f>
        <v>3.52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19.23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0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0.20178599999999999</v>
      </c>
      <c r="AD82">
        <f t="shared" si="4"/>
        <v>25.668214000000003</v>
      </c>
      <c r="AE82">
        <v>0</v>
      </c>
      <c r="AF82" s="25"/>
      <c r="AG82">
        <f t="shared" si="5"/>
        <v>25.668214000000003</v>
      </c>
      <c r="AI82" s="35">
        <f>PXIL!M82</f>
        <v>0</v>
      </c>
      <c r="AJ82" s="35">
        <f>PXIL!S82</f>
        <v>0</v>
      </c>
      <c r="AK82" s="35">
        <f>RTM_IEX!M82</f>
        <v>6.64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19.23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0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0.18002399999999999</v>
      </c>
      <c r="AD83">
        <f t="shared" si="4"/>
        <v>22.899976000000002</v>
      </c>
      <c r="AE83">
        <v>0</v>
      </c>
      <c r="AF83" s="25"/>
      <c r="AG83">
        <f t="shared" si="5"/>
        <v>22.899976000000002</v>
      </c>
      <c r="AI83" s="35">
        <f>PXIL!M83</f>
        <v>0</v>
      </c>
      <c r="AJ83" s="35">
        <f>PXIL!S83</f>
        <v>0</v>
      </c>
      <c r="AK83" s="35">
        <f>RTM_IEX!M83</f>
        <v>3.85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19.23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0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0.19421999999999998</v>
      </c>
      <c r="AD84">
        <f t="shared" si="4"/>
        <v>24.705779999999997</v>
      </c>
      <c r="AE84">
        <v>0</v>
      </c>
      <c r="AF84" s="25"/>
      <c r="AG84">
        <f t="shared" si="5"/>
        <v>24.705779999999997</v>
      </c>
      <c r="AI84" s="35">
        <f>PXIL!M84</f>
        <v>0</v>
      </c>
      <c r="AJ84" s="35">
        <f>PXIL!S84</f>
        <v>0</v>
      </c>
      <c r="AK84" s="35">
        <f>RTM_IEX!M84</f>
        <v>5.67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19.23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2.79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0.17175599999999999</v>
      </c>
      <c r="AD85">
        <f t="shared" si="4"/>
        <v>21.848244000000001</v>
      </c>
      <c r="AE85">
        <v>0</v>
      </c>
      <c r="AF85" s="25"/>
      <c r="AG85">
        <f t="shared" si="5"/>
        <v>21.848244000000001</v>
      </c>
      <c r="AI85" s="35">
        <f>PXIL!M85</f>
        <v>0</v>
      </c>
      <c r="AJ85" s="35">
        <f>PXIL!S85</f>
        <v>0</v>
      </c>
      <c r="AK85" s="35">
        <f>RTM_IEX!M85</f>
        <v>0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19.23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4.5199999999999996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0.18525</v>
      </c>
      <c r="AD86">
        <f t="shared" si="4"/>
        <v>23.56475</v>
      </c>
      <c r="AE86">
        <v>0</v>
      </c>
      <c r="AF86" s="25"/>
      <c r="AG86">
        <f t="shared" si="5"/>
        <v>23.56475</v>
      </c>
      <c r="AI86" s="35">
        <f>PXIL!M86</f>
        <v>0</v>
      </c>
      <c r="AJ86" s="35">
        <f>PXIL!S86</f>
        <v>0</v>
      </c>
      <c r="AK86" s="35">
        <f>RTM_IEX!M86</f>
        <v>0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19.23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7.89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0.211536</v>
      </c>
      <c r="AD87">
        <f t="shared" si="4"/>
        <v>26.908464000000002</v>
      </c>
      <c r="AE87">
        <v>0</v>
      </c>
      <c r="AF87" s="25"/>
      <c r="AG87">
        <f t="shared" si="5"/>
        <v>26.908464000000002</v>
      </c>
      <c r="AI87" s="35">
        <f>PXIL!M87</f>
        <v>0</v>
      </c>
      <c r="AJ87" s="35">
        <f>PXIL!S87</f>
        <v>0</v>
      </c>
      <c r="AK87" s="35">
        <f>RTM_IEX!M87</f>
        <v>0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19.23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5.77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0.19499999999999998</v>
      </c>
      <c r="AD88">
        <f t="shared" si="4"/>
        <v>24.805</v>
      </c>
      <c r="AE88">
        <v>0</v>
      </c>
      <c r="AF88" s="25"/>
      <c r="AG88">
        <f t="shared" si="5"/>
        <v>24.805</v>
      </c>
      <c r="AI88" s="35">
        <f>PXIL!M88</f>
        <v>0</v>
      </c>
      <c r="AJ88" s="35">
        <f>PXIL!S88</f>
        <v>0</v>
      </c>
      <c r="AK88" s="35">
        <f>RTM_IEX!M88</f>
        <v>0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19.23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4.9000000000000004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0.18821400000000002</v>
      </c>
      <c r="AD89">
        <f t="shared" si="4"/>
        <v>23.941786000000004</v>
      </c>
      <c r="AE89">
        <v>0</v>
      </c>
      <c r="AF89" s="25"/>
      <c r="AG89">
        <f t="shared" si="5"/>
        <v>23.941786000000004</v>
      </c>
      <c r="AI89" s="35">
        <f>PXIL!M89</f>
        <v>0</v>
      </c>
      <c r="AJ89" s="35">
        <f>PXIL!S89</f>
        <v>0</v>
      </c>
      <c r="AK89" s="35">
        <f>RTM_IEX!M89</f>
        <v>0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19.23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2.6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0.17027400000000001</v>
      </c>
      <c r="AD90">
        <f t="shared" si="4"/>
        <v>21.659726000000003</v>
      </c>
      <c r="AE90">
        <v>0</v>
      </c>
      <c r="AF90" s="25"/>
      <c r="AG90">
        <f t="shared" si="5"/>
        <v>21.659726000000003</v>
      </c>
      <c r="AI90" s="35">
        <f>PXIL!M90</f>
        <v>0</v>
      </c>
      <c r="AJ90" s="35">
        <f>PXIL!S90</f>
        <v>0</v>
      </c>
      <c r="AK90" s="35">
        <f>RTM_IEX!M90</f>
        <v>0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19.23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3.75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0.17924399999999999</v>
      </c>
      <c r="AD91">
        <f t="shared" si="4"/>
        <v>22.800756</v>
      </c>
      <c r="AE91">
        <v>0</v>
      </c>
      <c r="AF91" s="25"/>
      <c r="AG91">
        <f t="shared" si="5"/>
        <v>22.800756</v>
      </c>
      <c r="AI91" s="35">
        <f>PXIL!M91</f>
        <v>0</v>
      </c>
      <c r="AJ91" s="35">
        <f>PXIL!S91</f>
        <v>0</v>
      </c>
      <c r="AK91" s="35">
        <f>RTM_IEX!M91</f>
        <v>0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19.23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3.94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0.180726</v>
      </c>
      <c r="AD92">
        <f t="shared" si="4"/>
        <v>22.989274000000002</v>
      </c>
      <c r="AE92">
        <v>0</v>
      </c>
      <c r="AF92" s="25"/>
      <c r="AG92">
        <f t="shared" si="5"/>
        <v>22.989274000000002</v>
      </c>
      <c r="AI92" s="35">
        <f>PXIL!M92</f>
        <v>0</v>
      </c>
      <c r="AJ92" s="35">
        <f>PXIL!S92</f>
        <v>0</v>
      </c>
      <c r="AK92" s="35">
        <f>RTM_IEX!M92</f>
        <v>0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19.23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0.77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0.156</v>
      </c>
      <c r="AD93">
        <f t="shared" si="4"/>
        <v>19.844000000000001</v>
      </c>
      <c r="AE93">
        <v>0</v>
      </c>
      <c r="AF93" s="25"/>
      <c r="AG93">
        <f t="shared" si="5"/>
        <v>19.844000000000001</v>
      </c>
      <c r="AI93" s="35">
        <f>PXIL!M93</f>
        <v>0</v>
      </c>
      <c r="AJ93" s="35">
        <f>PXIL!S93</f>
        <v>0</v>
      </c>
      <c r="AK93" s="35">
        <f>RTM_IEX!M93</f>
        <v>0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19.23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1.63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0.16270799999999999</v>
      </c>
      <c r="AD94">
        <f t="shared" si="4"/>
        <v>20.697292000000001</v>
      </c>
      <c r="AE94">
        <v>0</v>
      </c>
      <c r="AF94" s="25"/>
      <c r="AG94">
        <f t="shared" si="5"/>
        <v>20.697292000000001</v>
      </c>
      <c r="AI94" s="35">
        <f>PXIL!M94</f>
        <v>0</v>
      </c>
      <c r="AJ94" s="35">
        <f>PXIL!S94</f>
        <v>0</v>
      </c>
      <c r="AK94" s="35">
        <f>RTM_IEX!M94</f>
        <v>0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19.23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5.38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0.19195799999999999</v>
      </c>
      <c r="AD95">
        <f t="shared" si="4"/>
        <v>24.418042</v>
      </c>
      <c r="AE95">
        <v>0</v>
      </c>
      <c r="AF95" s="25"/>
      <c r="AG95">
        <f t="shared" si="5"/>
        <v>24.418042</v>
      </c>
      <c r="AI95" s="35">
        <f>PXIL!M95</f>
        <v>0</v>
      </c>
      <c r="AJ95" s="35">
        <f>PXIL!S95</f>
        <v>0</v>
      </c>
      <c r="AK95" s="35">
        <f>RTM_IEX!M95</f>
        <v>0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19.23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2.21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0.16723199999999999</v>
      </c>
      <c r="AD96">
        <f t="shared" si="4"/>
        <v>21.272768000000003</v>
      </c>
      <c r="AE96">
        <v>0</v>
      </c>
      <c r="AF96" s="25"/>
      <c r="AG96">
        <f t="shared" si="5"/>
        <v>21.272768000000003</v>
      </c>
      <c r="AI96" s="35">
        <f>PXIL!M96</f>
        <v>0</v>
      </c>
      <c r="AJ96" s="35">
        <f>PXIL!S96</f>
        <v>0</v>
      </c>
      <c r="AK96" s="35">
        <f>RTM_IEX!M96</f>
        <v>0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19.23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1.73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0.16348799999999999</v>
      </c>
      <c r="AD97">
        <f t="shared" si="4"/>
        <v>20.796512</v>
      </c>
      <c r="AE97">
        <v>0</v>
      </c>
      <c r="AF97" s="25"/>
      <c r="AG97">
        <f t="shared" si="5"/>
        <v>20.796512</v>
      </c>
      <c r="AI97" s="35">
        <f>PXIL!M97</f>
        <v>0</v>
      </c>
      <c r="AJ97" s="35">
        <f>PXIL!S97</f>
        <v>0</v>
      </c>
      <c r="AK97" s="35">
        <f>RTM_IEX!M97</f>
        <v>0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19.23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2.31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0.16801199999999999</v>
      </c>
      <c r="AD98">
        <f t="shared" si="4"/>
        <v>21.371987999999998</v>
      </c>
      <c r="AE98">
        <v>0</v>
      </c>
      <c r="AF98" s="25"/>
      <c r="AG98">
        <f t="shared" si="5"/>
        <v>21.371987999999998</v>
      </c>
      <c r="AI98" s="35">
        <f>PXIL!M98</f>
        <v>0</v>
      </c>
      <c r="AJ98" s="35">
        <f>PXIL!S98</f>
        <v>0</v>
      </c>
      <c r="AK98" s="35">
        <f>RTM_IEX!M98</f>
        <v>0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0.43886250000000038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3.9282499999999991E-2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3.8451659999999997E-3</v>
      </c>
      <c r="AD99">
        <f t="shared" si="6"/>
        <v>0.48912483400000034</v>
      </c>
      <c r="AE99">
        <f t="shared" ref="AE99:AT99" si="8">SUM(AE3:AE98)/4000</f>
        <v>0</v>
      </c>
      <c r="AG99">
        <f t="shared" si="8"/>
        <v>0.48912483400000034</v>
      </c>
      <c r="AI99">
        <f t="shared" si="8"/>
        <v>0</v>
      </c>
      <c r="AJ99">
        <f t="shared" si="8"/>
        <v>0</v>
      </c>
      <c r="AK99">
        <f t="shared" si="8"/>
        <v>7.362500000000001E-3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7.4625000000000004E-3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45687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531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529</v>
      </c>
    </row>
    <row r="3" spans="1:18">
      <c r="A3" s="8" t="s">
        <v>45</v>
      </c>
      <c r="B3" s="15">
        <f>'[1]30'!B5</f>
        <v>150</v>
      </c>
      <c r="C3" s="16">
        <f>'[1]30'!C5</f>
        <v>0</v>
      </c>
      <c r="D3" s="16">
        <f>'[1]30'!D5</f>
        <v>180</v>
      </c>
      <c r="E3" s="16">
        <f>'[1]30'!E5</f>
        <v>0</v>
      </c>
      <c r="F3" s="15">
        <f>SUM(B3:E3)</f>
        <v>330</v>
      </c>
      <c r="G3" s="15">
        <f>'[1]30'!H5</f>
        <v>0</v>
      </c>
      <c r="H3" s="16">
        <f>'[1]30'!I5</f>
        <v>0</v>
      </c>
      <c r="I3" s="16">
        <f>'[1]30'!J5</f>
        <v>0</v>
      </c>
      <c r="J3" s="16">
        <f>'[1]30'!K5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  <c r="R3" s="17"/>
    </row>
    <row r="4" spans="1:18">
      <c r="A4" s="8" t="s">
        <v>46</v>
      </c>
      <c r="B4" s="15">
        <f>'[1]30'!B6</f>
        <v>150</v>
      </c>
      <c r="C4" s="16">
        <f>'[1]30'!C6</f>
        <v>0</v>
      </c>
      <c r="D4" s="16">
        <f>'[1]30'!D6</f>
        <v>180</v>
      </c>
      <c r="E4" s="16">
        <f>'[1]30'!E6</f>
        <v>0</v>
      </c>
      <c r="F4" s="15">
        <f>SUM(B4:E4)</f>
        <v>330</v>
      </c>
      <c r="G4" s="15">
        <f>'[1]30'!H6</f>
        <v>0</v>
      </c>
      <c r="H4" s="16">
        <f>'[1]30'!I6</f>
        <v>0</v>
      </c>
      <c r="I4" s="16">
        <f>'[1]30'!J6</f>
        <v>0</v>
      </c>
      <c r="J4" s="16">
        <f>'[1]30'!K6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  <c r="R4" s="17"/>
    </row>
    <row r="5" spans="1:18">
      <c r="A5" s="8" t="s">
        <v>47</v>
      </c>
      <c r="B5" s="15">
        <f>'[1]30'!B7</f>
        <v>150</v>
      </c>
      <c r="C5" s="16">
        <f>'[1]30'!C7</f>
        <v>0</v>
      </c>
      <c r="D5" s="16">
        <f>'[1]30'!D7</f>
        <v>180</v>
      </c>
      <c r="E5" s="16">
        <f>'[1]30'!E7</f>
        <v>0</v>
      </c>
      <c r="F5" s="15">
        <f t="shared" ref="F5:F68" si="6">SUM(B5:E5)</f>
        <v>330</v>
      </c>
      <c r="G5" s="15">
        <f>'[1]30'!H7</f>
        <v>0</v>
      </c>
      <c r="H5" s="16">
        <f>'[1]30'!I7</f>
        <v>0</v>
      </c>
      <c r="I5" s="16">
        <f>'[1]30'!J7</f>
        <v>0</v>
      </c>
      <c r="J5" s="16">
        <f>'[1]30'!K7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7"/>
    </row>
    <row r="6" spans="1:18">
      <c r="A6" s="8" t="s">
        <v>48</v>
      </c>
      <c r="B6" s="15">
        <f>'[1]30'!B8</f>
        <v>150</v>
      </c>
      <c r="C6" s="16">
        <f>'[1]30'!C8</f>
        <v>0</v>
      </c>
      <c r="D6" s="16">
        <f>'[1]30'!D8</f>
        <v>180</v>
      </c>
      <c r="E6" s="16">
        <f>'[1]30'!E8</f>
        <v>0</v>
      </c>
      <c r="F6" s="15">
        <f t="shared" si="6"/>
        <v>330</v>
      </c>
      <c r="G6" s="15">
        <f>'[1]30'!H8</f>
        <v>0</v>
      </c>
      <c r="H6" s="16">
        <f>'[1]30'!I8</f>
        <v>0</v>
      </c>
      <c r="I6" s="16">
        <f>'[1]30'!J8</f>
        <v>0</v>
      </c>
      <c r="J6" s="16">
        <f>'[1]30'!K8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  <c r="R6" s="17"/>
    </row>
    <row r="7" spans="1:18">
      <c r="A7" s="8" t="s">
        <v>49</v>
      </c>
      <c r="B7" s="15">
        <f>'[1]30'!B9</f>
        <v>150</v>
      </c>
      <c r="C7" s="16">
        <f>'[1]30'!C9</f>
        <v>0</v>
      </c>
      <c r="D7" s="16">
        <f>'[1]30'!D9</f>
        <v>180</v>
      </c>
      <c r="E7" s="16">
        <f>'[1]30'!E9</f>
        <v>0</v>
      </c>
      <c r="F7" s="15">
        <f t="shared" si="6"/>
        <v>330</v>
      </c>
      <c r="G7" s="15">
        <f>'[1]30'!H9</f>
        <v>0</v>
      </c>
      <c r="H7" s="16">
        <f>'[1]30'!I9</f>
        <v>0</v>
      </c>
      <c r="I7" s="16">
        <f>'[1]30'!J9</f>
        <v>0</v>
      </c>
      <c r="J7" s="16">
        <f>'[1]30'!K9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  <c r="R7" s="17"/>
    </row>
    <row r="8" spans="1:18">
      <c r="A8" s="8" t="s">
        <v>50</v>
      </c>
      <c r="B8" s="15">
        <f>'[1]30'!B10</f>
        <v>150</v>
      </c>
      <c r="C8" s="16">
        <f>'[1]30'!C10</f>
        <v>0</v>
      </c>
      <c r="D8" s="16">
        <f>'[1]30'!D10</f>
        <v>180</v>
      </c>
      <c r="E8" s="16">
        <f>'[1]30'!E10</f>
        <v>0</v>
      </c>
      <c r="F8" s="15">
        <f t="shared" si="6"/>
        <v>330</v>
      </c>
      <c r="G8" s="15">
        <f>'[1]30'!H10</f>
        <v>0</v>
      </c>
      <c r="H8" s="16">
        <f>'[1]30'!I10</f>
        <v>0</v>
      </c>
      <c r="I8" s="16">
        <f>'[1]30'!J10</f>
        <v>0</v>
      </c>
      <c r="J8" s="16">
        <f>'[1]30'!K10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  <c r="R8" s="17"/>
    </row>
    <row r="9" spans="1:18">
      <c r="A9" s="8" t="s">
        <v>51</v>
      </c>
      <c r="B9" s="15">
        <f>'[1]30'!B11</f>
        <v>150</v>
      </c>
      <c r="C9" s="16">
        <f>'[1]30'!C11</f>
        <v>0</v>
      </c>
      <c r="D9" s="16">
        <f>'[1]30'!D11</f>
        <v>180</v>
      </c>
      <c r="E9" s="16">
        <f>'[1]30'!E11</f>
        <v>0</v>
      </c>
      <c r="F9" s="15">
        <f t="shared" si="6"/>
        <v>330</v>
      </c>
      <c r="G9" s="15">
        <f>'[1]30'!H11</f>
        <v>0</v>
      </c>
      <c r="H9" s="16">
        <f>'[1]30'!I11</f>
        <v>0</v>
      </c>
      <c r="I9" s="16">
        <f>'[1]30'!J11</f>
        <v>0</v>
      </c>
      <c r="J9" s="16">
        <f>'[1]30'!K11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  <c r="R9" s="17"/>
    </row>
    <row r="10" spans="1:18">
      <c r="A10" s="8" t="s">
        <v>52</v>
      </c>
      <c r="B10" s="15">
        <f>'[1]30'!B12</f>
        <v>150</v>
      </c>
      <c r="C10" s="16">
        <f>'[1]30'!C12</f>
        <v>0</v>
      </c>
      <c r="D10" s="16">
        <f>'[1]30'!D12</f>
        <v>180</v>
      </c>
      <c r="E10" s="16">
        <f>'[1]30'!E12</f>
        <v>0</v>
      </c>
      <c r="F10" s="15">
        <f t="shared" si="6"/>
        <v>330</v>
      </c>
      <c r="G10" s="15">
        <f>'[1]30'!H12</f>
        <v>0</v>
      </c>
      <c r="H10" s="16">
        <f>'[1]30'!I12</f>
        <v>0</v>
      </c>
      <c r="I10" s="16">
        <f>'[1]30'!J12</f>
        <v>0</v>
      </c>
      <c r="J10" s="16">
        <f>'[1]30'!K12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  <c r="R10" s="17"/>
    </row>
    <row r="11" spans="1:18">
      <c r="A11" s="8" t="s">
        <v>53</v>
      </c>
      <c r="B11" s="15">
        <f>'[1]30'!B13</f>
        <v>150</v>
      </c>
      <c r="C11" s="16">
        <f>'[1]30'!C13</f>
        <v>0</v>
      </c>
      <c r="D11" s="16">
        <f>'[1]30'!D13</f>
        <v>180</v>
      </c>
      <c r="E11" s="16">
        <f>'[1]30'!E13</f>
        <v>0</v>
      </c>
      <c r="F11" s="15">
        <f t="shared" si="6"/>
        <v>330</v>
      </c>
      <c r="G11" s="15">
        <f>'[1]30'!H13</f>
        <v>0</v>
      </c>
      <c r="H11" s="16">
        <f>'[1]30'!I13</f>
        <v>0</v>
      </c>
      <c r="I11" s="16">
        <f>'[1]30'!J13</f>
        <v>0</v>
      </c>
      <c r="J11" s="16">
        <f>'[1]30'!K13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  <c r="R11" s="17"/>
    </row>
    <row r="12" spans="1:18">
      <c r="A12" s="8" t="s">
        <v>54</v>
      </c>
      <c r="B12" s="15">
        <f>'[1]30'!B14</f>
        <v>150</v>
      </c>
      <c r="C12" s="16">
        <f>'[1]30'!C14</f>
        <v>0</v>
      </c>
      <c r="D12" s="16">
        <f>'[1]30'!D14</f>
        <v>180</v>
      </c>
      <c r="E12" s="16">
        <f>'[1]30'!E14</f>
        <v>0</v>
      </c>
      <c r="F12" s="15">
        <f t="shared" si="6"/>
        <v>330</v>
      </c>
      <c r="G12" s="15">
        <f>'[1]30'!H14</f>
        <v>0</v>
      </c>
      <c r="H12" s="16">
        <f>'[1]30'!I14</f>
        <v>0</v>
      </c>
      <c r="I12" s="16">
        <f>'[1]30'!J14</f>
        <v>0</v>
      </c>
      <c r="J12" s="16">
        <f>'[1]30'!K14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  <c r="R12" s="17"/>
    </row>
    <row r="13" spans="1:18">
      <c r="A13" s="8" t="s">
        <v>55</v>
      </c>
      <c r="B13" s="15">
        <f>'[1]30'!B15</f>
        <v>150</v>
      </c>
      <c r="C13" s="16">
        <f>'[1]30'!C15</f>
        <v>0</v>
      </c>
      <c r="D13" s="16">
        <f>'[1]30'!D15</f>
        <v>180</v>
      </c>
      <c r="E13" s="16">
        <f>'[1]30'!E15</f>
        <v>0</v>
      </c>
      <c r="F13" s="15">
        <f t="shared" si="6"/>
        <v>330</v>
      </c>
      <c r="G13" s="15">
        <f>'[1]30'!H15</f>
        <v>0</v>
      </c>
      <c r="H13" s="16">
        <f>'[1]30'!I15</f>
        <v>0</v>
      </c>
      <c r="I13" s="16">
        <f>'[1]30'!J15</f>
        <v>0</v>
      </c>
      <c r="J13" s="16">
        <f>'[1]30'!K15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  <c r="R13" s="17"/>
    </row>
    <row r="14" spans="1:18">
      <c r="A14" s="8" t="s">
        <v>56</v>
      </c>
      <c r="B14" s="15">
        <f>'[1]30'!B16</f>
        <v>150</v>
      </c>
      <c r="C14" s="16">
        <f>'[1]30'!C16</f>
        <v>0</v>
      </c>
      <c r="D14" s="16">
        <f>'[1]30'!D16</f>
        <v>180</v>
      </c>
      <c r="E14" s="16">
        <f>'[1]30'!E16</f>
        <v>0</v>
      </c>
      <c r="F14" s="15">
        <f t="shared" si="6"/>
        <v>330</v>
      </c>
      <c r="G14" s="15">
        <f>'[1]30'!H16</f>
        <v>0</v>
      </c>
      <c r="H14" s="16">
        <f>'[1]30'!I16</f>
        <v>0</v>
      </c>
      <c r="I14" s="16">
        <f>'[1]30'!J16</f>
        <v>0</v>
      </c>
      <c r="J14" s="16">
        <f>'[1]30'!K16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  <c r="R14" s="17"/>
    </row>
    <row r="15" spans="1:18">
      <c r="A15" s="8" t="s">
        <v>57</v>
      </c>
      <c r="B15" s="15">
        <f>'[1]30'!B17</f>
        <v>150</v>
      </c>
      <c r="C15" s="16">
        <f>'[1]30'!C17</f>
        <v>0</v>
      </c>
      <c r="D15" s="16">
        <f>'[1]30'!D17</f>
        <v>180</v>
      </c>
      <c r="E15" s="16">
        <f>'[1]30'!E17</f>
        <v>0</v>
      </c>
      <c r="F15" s="15">
        <f t="shared" si="6"/>
        <v>330</v>
      </c>
      <c r="G15" s="15">
        <f>'[1]30'!H17</f>
        <v>0</v>
      </c>
      <c r="H15" s="16">
        <f>'[1]30'!I17</f>
        <v>0</v>
      </c>
      <c r="I15" s="16">
        <f>'[1]30'!J17</f>
        <v>0</v>
      </c>
      <c r="J15" s="16">
        <f>'[1]30'!K17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  <c r="R15" s="17"/>
    </row>
    <row r="16" spans="1:18">
      <c r="A16" s="8" t="s">
        <v>58</v>
      </c>
      <c r="B16" s="15">
        <f>'[1]30'!B18</f>
        <v>150</v>
      </c>
      <c r="C16" s="16">
        <f>'[1]30'!C18</f>
        <v>0</v>
      </c>
      <c r="D16" s="16">
        <f>'[1]30'!D18</f>
        <v>180</v>
      </c>
      <c r="E16" s="16">
        <f>'[1]30'!E18</f>
        <v>0</v>
      </c>
      <c r="F16" s="15">
        <f t="shared" si="6"/>
        <v>330</v>
      </c>
      <c r="G16" s="15">
        <f>'[1]30'!H18</f>
        <v>0</v>
      </c>
      <c r="H16" s="16">
        <f>'[1]30'!I18</f>
        <v>0</v>
      </c>
      <c r="I16" s="16">
        <f>'[1]30'!J18</f>
        <v>0</v>
      </c>
      <c r="J16" s="16">
        <f>'[1]30'!K18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  <c r="R16" s="17"/>
    </row>
    <row r="17" spans="1:18">
      <c r="A17" s="8" t="s">
        <v>59</v>
      </c>
      <c r="B17" s="15">
        <f>'[1]30'!B19</f>
        <v>150</v>
      </c>
      <c r="C17" s="16">
        <f>'[1]30'!C19</f>
        <v>0</v>
      </c>
      <c r="D17" s="16">
        <f>'[1]30'!D19</f>
        <v>180</v>
      </c>
      <c r="E17" s="16">
        <f>'[1]30'!E19</f>
        <v>0</v>
      </c>
      <c r="F17" s="15">
        <f t="shared" si="6"/>
        <v>330</v>
      </c>
      <c r="G17" s="15">
        <f>'[1]30'!H19</f>
        <v>0</v>
      </c>
      <c r="H17" s="16">
        <f>'[1]30'!I19</f>
        <v>0</v>
      </c>
      <c r="I17" s="16">
        <f>'[1]30'!J19</f>
        <v>0</v>
      </c>
      <c r="J17" s="16">
        <f>'[1]30'!K19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  <c r="R17" s="17"/>
    </row>
    <row r="18" spans="1:18">
      <c r="A18" s="8" t="s">
        <v>60</v>
      </c>
      <c r="B18" s="15">
        <f>'[1]30'!B20</f>
        <v>150</v>
      </c>
      <c r="C18" s="16">
        <f>'[1]30'!C20</f>
        <v>0</v>
      </c>
      <c r="D18" s="16">
        <f>'[1]30'!D20</f>
        <v>180</v>
      </c>
      <c r="E18" s="16">
        <f>'[1]30'!E20</f>
        <v>0</v>
      </c>
      <c r="F18" s="15">
        <f t="shared" si="6"/>
        <v>330</v>
      </c>
      <c r="G18" s="15">
        <f>'[1]30'!H20</f>
        <v>0</v>
      </c>
      <c r="H18" s="16">
        <f>'[1]30'!I20</f>
        <v>0</v>
      </c>
      <c r="I18" s="16">
        <f>'[1]30'!J20</f>
        <v>0</v>
      </c>
      <c r="J18" s="16">
        <f>'[1]30'!K20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  <c r="R18" s="17"/>
    </row>
    <row r="19" spans="1:18">
      <c r="A19" s="8" t="s">
        <v>61</v>
      </c>
      <c r="B19" s="15">
        <f>'[1]30'!B21</f>
        <v>150</v>
      </c>
      <c r="C19" s="16">
        <f>'[1]30'!C21</f>
        <v>0</v>
      </c>
      <c r="D19" s="16">
        <f>'[1]30'!D21</f>
        <v>180</v>
      </c>
      <c r="E19" s="16">
        <f>'[1]30'!E21</f>
        <v>0</v>
      </c>
      <c r="F19" s="15">
        <f t="shared" si="6"/>
        <v>330</v>
      </c>
      <c r="G19" s="15">
        <f>'[1]30'!H21</f>
        <v>0</v>
      </c>
      <c r="H19" s="16">
        <f>'[1]30'!I21</f>
        <v>0</v>
      </c>
      <c r="I19" s="16">
        <f>'[1]30'!J21</f>
        <v>0</v>
      </c>
      <c r="J19" s="16">
        <f>'[1]30'!K21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  <c r="R19" s="17"/>
    </row>
    <row r="20" spans="1:18">
      <c r="A20" s="8" t="s">
        <v>62</v>
      </c>
      <c r="B20" s="15">
        <f>'[1]30'!B22</f>
        <v>150</v>
      </c>
      <c r="C20" s="16">
        <f>'[1]30'!C22</f>
        <v>0</v>
      </c>
      <c r="D20" s="16">
        <f>'[1]30'!D22</f>
        <v>180</v>
      </c>
      <c r="E20" s="16">
        <f>'[1]30'!E22</f>
        <v>0</v>
      </c>
      <c r="F20" s="15">
        <f t="shared" si="6"/>
        <v>330</v>
      </c>
      <c r="G20" s="15">
        <f>'[1]30'!H22</f>
        <v>0</v>
      </c>
      <c r="H20" s="16">
        <f>'[1]30'!I22</f>
        <v>0</v>
      </c>
      <c r="I20" s="16">
        <f>'[1]30'!J22</f>
        <v>0</v>
      </c>
      <c r="J20" s="16">
        <f>'[1]30'!K22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  <c r="R20" s="17"/>
    </row>
    <row r="21" spans="1:18">
      <c r="A21" s="8" t="s">
        <v>63</v>
      </c>
      <c r="B21" s="15">
        <f>'[1]30'!B23</f>
        <v>150</v>
      </c>
      <c r="C21" s="16">
        <f>'[1]30'!C23</f>
        <v>0</v>
      </c>
      <c r="D21" s="16">
        <f>'[1]30'!D23</f>
        <v>180</v>
      </c>
      <c r="E21" s="16">
        <f>'[1]30'!E23</f>
        <v>0</v>
      </c>
      <c r="F21" s="15">
        <f t="shared" si="6"/>
        <v>330</v>
      </c>
      <c r="G21" s="15">
        <f>'[1]30'!H23</f>
        <v>0</v>
      </c>
      <c r="H21" s="16">
        <f>'[1]30'!I23</f>
        <v>0</v>
      </c>
      <c r="I21" s="16">
        <f>'[1]30'!J23</f>
        <v>0</v>
      </c>
      <c r="J21" s="16">
        <f>'[1]30'!K23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  <c r="R21" s="17"/>
    </row>
    <row r="22" spans="1:18">
      <c r="A22" s="8" t="s">
        <v>64</v>
      </c>
      <c r="B22" s="15">
        <f>'[1]30'!B24</f>
        <v>150</v>
      </c>
      <c r="C22" s="16">
        <f>'[1]30'!C24</f>
        <v>0</v>
      </c>
      <c r="D22" s="16">
        <f>'[1]30'!D24</f>
        <v>180</v>
      </c>
      <c r="E22" s="16">
        <f>'[1]30'!E24</f>
        <v>0</v>
      </c>
      <c r="F22" s="15">
        <f t="shared" si="6"/>
        <v>330</v>
      </c>
      <c r="G22" s="15">
        <f>'[1]30'!H24</f>
        <v>0</v>
      </c>
      <c r="H22" s="16">
        <f>'[1]30'!I24</f>
        <v>0</v>
      </c>
      <c r="I22" s="16">
        <f>'[1]30'!J24</f>
        <v>0</v>
      </c>
      <c r="J22" s="16">
        <f>'[1]30'!K24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  <c r="R22" s="17"/>
    </row>
    <row r="23" spans="1:18">
      <c r="A23" s="8" t="s">
        <v>65</v>
      </c>
      <c r="B23" s="15">
        <f>'[1]30'!B25</f>
        <v>150</v>
      </c>
      <c r="C23" s="16">
        <f>'[1]30'!C25</f>
        <v>0</v>
      </c>
      <c r="D23" s="16">
        <f>'[1]30'!D25</f>
        <v>180</v>
      </c>
      <c r="E23" s="16">
        <f>'[1]30'!E25</f>
        <v>0</v>
      </c>
      <c r="F23" s="15">
        <f t="shared" si="6"/>
        <v>330</v>
      </c>
      <c r="G23" s="15">
        <f>'[1]30'!H25</f>
        <v>0</v>
      </c>
      <c r="H23" s="16">
        <f>'[1]30'!I25</f>
        <v>0</v>
      </c>
      <c r="I23" s="16">
        <f>'[1]30'!J25</f>
        <v>0</v>
      </c>
      <c r="J23" s="16">
        <f>'[1]30'!K25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  <c r="R23" s="17"/>
    </row>
    <row r="24" spans="1:18">
      <c r="A24" s="8" t="s">
        <v>66</v>
      </c>
      <c r="B24" s="15">
        <f>'[1]30'!B26</f>
        <v>150</v>
      </c>
      <c r="C24" s="16">
        <f>'[1]30'!C26</f>
        <v>0</v>
      </c>
      <c r="D24" s="16">
        <f>'[1]30'!D26</f>
        <v>180</v>
      </c>
      <c r="E24" s="16">
        <f>'[1]30'!E26</f>
        <v>0</v>
      </c>
      <c r="F24" s="15">
        <f t="shared" si="6"/>
        <v>330</v>
      </c>
      <c r="G24" s="15">
        <f>'[1]30'!H26</f>
        <v>0</v>
      </c>
      <c r="H24" s="16">
        <f>'[1]30'!I26</f>
        <v>0</v>
      </c>
      <c r="I24" s="16">
        <f>'[1]30'!J26</f>
        <v>0</v>
      </c>
      <c r="J24" s="16">
        <f>'[1]30'!K26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  <c r="R24" s="17"/>
    </row>
    <row r="25" spans="1:18">
      <c r="A25" s="8" t="s">
        <v>67</v>
      </c>
      <c r="B25" s="15">
        <f>'[1]30'!B27</f>
        <v>150</v>
      </c>
      <c r="C25" s="16">
        <f>'[1]30'!C27</f>
        <v>0</v>
      </c>
      <c r="D25" s="16">
        <f>'[1]30'!D27</f>
        <v>180</v>
      </c>
      <c r="E25" s="16">
        <f>'[1]30'!E27</f>
        <v>0</v>
      </c>
      <c r="F25" s="15">
        <f t="shared" si="6"/>
        <v>330</v>
      </c>
      <c r="G25" s="15">
        <f>'[1]30'!H27</f>
        <v>0</v>
      </c>
      <c r="H25" s="16">
        <f>'[1]30'!I27</f>
        <v>0</v>
      </c>
      <c r="I25" s="16">
        <f>'[1]30'!J27</f>
        <v>0</v>
      </c>
      <c r="J25" s="16">
        <f>'[1]30'!K27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  <c r="R25" s="17"/>
    </row>
    <row r="26" spans="1:18">
      <c r="A26" s="8" t="s">
        <v>68</v>
      </c>
      <c r="B26" s="15">
        <f>'[1]30'!B28</f>
        <v>150</v>
      </c>
      <c r="C26" s="16">
        <f>'[1]30'!C28</f>
        <v>0</v>
      </c>
      <c r="D26" s="16">
        <f>'[1]30'!D28</f>
        <v>180</v>
      </c>
      <c r="E26" s="16">
        <f>'[1]30'!E28</f>
        <v>0</v>
      </c>
      <c r="F26" s="15">
        <f t="shared" si="6"/>
        <v>330</v>
      </c>
      <c r="G26" s="15">
        <f>'[1]30'!H28</f>
        <v>0</v>
      </c>
      <c r="H26" s="16">
        <f>'[1]30'!I28</f>
        <v>0</v>
      </c>
      <c r="I26" s="16">
        <f>'[1]30'!J28</f>
        <v>0</v>
      </c>
      <c r="J26" s="16">
        <f>'[1]30'!K28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  <c r="R26" s="17"/>
    </row>
    <row r="27" spans="1:18">
      <c r="A27" s="8" t="s">
        <v>69</v>
      </c>
      <c r="B27" s="15">
        <f>'[1]30'!B29</f>
        <v>150</v>
      </c>
      <c r="C27" s="16">
        <f>'[1]30'!C29</f>
        <v>0</v>
      </c>
      <c r="D27" s="16">
        <f>'[1]30'!D29</f>
        <v>180</v>
      </c>
      <c r="E27" s="16">
        <f>'[1]30'!E29</f>
        <v>0</v>
      </c>
      <c r="F27" s="15">
        <f t="shared" si="6"/>
        <v>330</v>
      </c>
      <c r="G27" s="15">
        <f>'[1]30'!H29</f>
        <v>0</v>
      </c>
      <c r="H27" s="16">
        <f>'[1]30'!I29</f>
        <v>0</v>
      </c>
      <c r="I27" s="16">
        <f>'[1]30'!J29</f>
        <v>0</v>
      </c>
      <c r="J27" s="16">
        <f>'[1]30'!K29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  <c r="R27" s="17"/>
    </row>
    <row r="28" spans="1:18">
      <c r="A28" s="8" t="s">
        <v>70</v>
      </c>
      <c r="B28" s="15">
        <f>'[1]30'!B30</f>
        <v>150</v>
      </c>
      <c r="C28" s="16">
        <f>'[1]30'!C30</f>
        <v>0</v>
      </c>
      <c r="D28" s="16">
        <f>'[1]30'!D30</f>
        <v>180</v>
      </c>
      <c r="E28" s="16">
        <f>'[1]30'!E30</f>
        <v>0</v>
      </c>
      <c r="F28" s="15">
        <f t="shared" si="6"/>
        <v>330</v>
      </c>
      <c r="G28" s="15">
        <f>'[1]30'!H30</f>
        <v>0</v>
      </c>
      <c r="H28" s="16">
        <f>'[1]30'!I30</f>
        <v>0</v>
      </c>
      <c r="I28" s="16">
        <f>'[1]30'!J30</f>
        <v>0</v>
      </c>
      <c r="J28" s="16">
        <f>'[1]30'!K30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  <c r="R28" s="17"/>
    </row>
    <row r="29" spans="1:18">
      <c r="A29" s="8" t="s">
        <v>71</v>
      </c>
      <c r="B29" s="15">
        <f>'[1]30'!B31</f>
        <v>150</v>
      </c>
      <c r="C29" s="16">
        <f>'[1]30'!C31</f>
        <v>0</v>
      </c>
      <c r="D29" s="16">
        <f>'[1]30'!D31</f>
        <v>180</v>
      </c>
      <c r="E29" s="16">
        <f>'[1]30'!E31</f>
        <v>0</v>
      </c>
      <c r="F29" s="15">
        <f t="shared" si="6"/>
        <v>330</v>
      </c>
      <c r="G29" s="15">
        <f>'[1]30'!H31</f>
        <v>0</v>
      </c>
      <c r="H29" s="16">
        <f>'[1]30'!I31</f>
        <v>0</v>
      </c>
      <c r="I29" s="16">
        <f>'[1]30'!J31</f>
        <v>0</v>
      </c>
      <c r="J29" s="16">
        <f>'[1]30'!K31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  <c r="R29" s="17"/>
    </row>
    <row r="30" spans="1:18">
      <c r="A30" s="8" t="s">
        <v>72</v>
      </c>
      <c r="B30" s="15">
        <f>'[1]30'!B32</f>
        <v>150</v>
      </c>
      <c r="C30" s="16">
        <f>'[1]30'!C32</f>
        <v>0</v>
      </c>
      <c r="D30" s="16">
        <f>'[1]30'!D32</f>
        <v>180</v>
      </c>
      <c r="E30" s="16">
        <f>'[1]30'!E32</f>
        <v>0</v>
      </c>
      <c r="F30" s="15">
        <f t="shared" si="6"/>
        <v>330</v>
      </c>
      <c r="G30" s="15">
        <f>'[1]30'!H32</f>
        <v>0</v>
      </c>
      <c r="H30" s="16">
        <f>'[1]30'!I32</f>
        <v>0</v>
      </c>
      <c r="I30" s="16">
        <f>'[1]30'!J32</f>
        <v>0</v>
      </c>
      <c r="J30" s="16">
        <f>'[1]30'!K32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  <c r="R30" s="17"/>
    </row>
    <row r="31" spans="1:18">
      <c r="A31" s="8" t="s">
        <v>73</v>
      </c>
      <c r="B31" s="15">
        <f>'[1]30'!B33</f>
        <v>150</v>
      </c>
      <c r="C31" s="16">
        <f>'[1]30'!C33</f>
        <v>0</v>
      </c>
      <c r="D31" s="16">
        <f>'[1]30'!D33</f>
        <v>180</v>
      </c>
      <c r="E31" s="16">
        <f>'[1]30'!E33</f>
        <v>0</v>
      </c>
      <c r="F31" s="15">
        <f t="shared" si="6"/>
        <v>330</v>
      </c>
      <c r="G31" s="15">
        <f>'[1]30'!H33</f>
        <v>0</v>
      </c>
      <c r="H31" s="16">
        <f>'[1]30'!I33</f>
        <v>0</v>
      </c>
      <c r="I31" s="16">
        <f>'[1]30'!J33</f>
        <v>0</v>
      </c>
      <c r="J31" s="16">
        <f>'[1]30'!K33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  <c r="R31" s="17"/>
    </row>
    <row r="32" spans="1:18">
      <c r="A32" s="8" t="s">
        <v>74</v>
      </c>
      <c r="B32" s="15">
        <f>'[1]30'!B34</f>
        <v>150</v>
      </c>
      <c r="C32" s="16">
        <f>'[1]30'!C34</f>
        <v>0</v>
      </c>
      <c r="D32" s="16">
        <f>'[1]30'!D34</f>
        <v>180</v>
      </c>
      <c r="E32" s="16">
        <f>'[1]30'!E34</f>
        <v>0</v>
      </c>
      <c r="F32" s="15">
        <f t="shared" si="6"/>
        <v>330</v>
      </c>
      <c r="G32" s="15">
        <f>'[1]30'!H34</f>
        <v>0</v>
      </c>
      <c r="H32" s="16">
        <f>'[1]30'!I34</f>
        <v>0</v>
      </c>
      <c r="I32" s="16">
        <f>'[1]30'!J34</f>
        <v>0</v>
      </c>
      <c r="J32" s="16">
        <f>'[1]30'!K34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  <c r="R32" s="17"/>
    </row>
    <row r="33" spans="1:18">
      <c r="A33" s="8" t="s">
        <v>75</v>
      </c>
      <c r="B33" s="15">
        <f>'[1]30'!B35</f>
        <v>150</v>
      </c>
      <c r="C33" s="16">
        <f>'[1]30'!C35</f>
        <v>0</v>
      </c>
      <c r="D33" s="16">
        <f>'[1]30'!D35</f>
        <v>180</v>
      </c>
      <c r="E33" s="16">
        <f>'[1]30'!E35</f>
        <v>0</v>
      </c>
      <c r="F33" s="15">
        <f t="shared" si="6"/>
        <v>330</v>
      </c>
      <c r="G33" s="15">
        <f>'[1]30'!H35</f>
        <v>0</v>
      </c>
      <c r="H33" s="16">
        <f>'[1]30'!I35</f>
        <v>0</v>
      </c>
      <c r="I33" s="16">
        <f>'[1]30'!J35</f>
        <v>0</v>
      </c>
      <c r="J33" s="16">
        <f>'[1]30'!K35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  <c r="R33" s="17"/>
    </row>
    <row r="34" spans="1:18">
      <c r="A34" s="8" t="s">
        <v>76</v>
      </c>
      <c r="B34" s="15">
        <f>'[1]30'!B36</f>
        <v>150</v>
      </c>
      <c r="C34" s="16">
        <f>'[1]30'!C36</f>
        <v>0</v>
      </c>
      <c r="D34" s="16">
        <f>'[1]30'!D36</f>
        <v>180</v>
      </c>
      <c r="E34" s="16">
        <f>'[1]30'!E36</f>
        <v>0</v>
      </c>
      <c r="F34" s="15">
        <f t="shared" si="6"/>
        <v>330</v>
      </c>
      <c r="G34" s="15">
        <f>'[1]30'!H36</f>
        <v>0</v>
      </c>
      <c r="H34" s="16">
        <f>'[1]30'!I36</f>
        <v>0</v>
      </c>
      <c r="I34" s="16">
        <f>'[1]30'!J36</f>
        <v>0</v>
      </c>
      <c r="J34" s="16">
        <f>'[1]30'!K36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  <c r="R34" s="17"/>
    </row>
    <row r="35" spans="1:18">
      <c r="A35" s="8" t="s">
        <v>77</v>
      </c>
      <c r="B35" s="15">
        <f>'[1]30'!B37</f>
        <v>150</v>
      </c>
      <c r="C35" s="16">
        <f>'[1]30'!C37</f>
        <v>0</v>
      </c>
      <c r="D35" s="16">
        <f>'[1]30'!D37</f>
        <v>180</v>
      </c>
      <c r="E35" s="16">
        <f>'[1]30'!E37</f>
        <v>0</v>
      </c>
      <c r="F35" s="15">
        <f t="shared" si="6"/>
        <v>330</v>
      </c>
      <c r="G35" s="15">
        <f>'[1]30'!H37</f>
        <v>0</v>
      </c>
      <c r="H35" s="16">
        <f>'[1]30'!I37</f>
        <v>0</v>
      </c>
      <c r="I35" s="16">
        <f>'[1]30'!J37</f>
        <v>0</v>
      </c>
      <c r="J35" s="16">
        <f>'[1]30'!K37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  <c r="R35" s="17"/>
    </row>
    <row r="36" spans="1:18">
      <c r="A36" s="8" t="s">
        <v>78</v>
      </c>
      <c r="B36" s="15">
        <f>'[1]30'!B38</f>
        <v>150</v>
      </c>
      <c r="C36" s="16">
        <f>'[1]30'!C38</f>
        <v>0</v>
      </c>
      <c r="D36" s="16">
        <f>'[1]30'!D38</f>
        <v>180</v>
      </c>
      <c r="E36" s="16">
        <f>'[1]30'!E38</f>
        <v>0</v>
      </c>
      <c r="F36" s="15">
        <f t="shared" si="6"/>
        <v>330</v>
      </c>
      <c r="G36" s="15">
        <f>'[1]30'!H38</f>
        <v>0</v>
      </c>
      <c r="H36" s="16">
        <f>'[1]30'!I38</f>
        <v>0</v>
      </c>
      <c r="I36" s="16">
        <f>'[1]30'!J38</f>
        <v>0</v>
      </c>
      <c r="J36" s="16">
        <f>'[1]30'!K38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  <c r="R36" s="17"/>
    </row>
    <row r="37" spans="1:18">
      <c r="A37" s="8" t="s">
        <v>79</v>
      </c>
      <c r="B37" s="15">
        <f>'[1]30'!B39</f>
        <v>150</v>
      </c>
      <c r="C37" s="16">
        <f>'[1]30'!C39</f>
        <v>0</v>
      </c>
      <c r="D37" s="16">
        <f>'[1]30'!D39</f>
        <v>180</v>
      </c>
      <c r="E37" s="16">
        <f>'[1]30'!E39</f>
        <v>0</v>
      </c>
      <c r="F37" s="15">
        <f t="shared" si="6"/>
        <v>330</v>
      </c>
      <c r="G37" s="15">
        <f>'[1]30'!H39</f>
        <v>0</v>
      </c>
      <c r="H37" s="16">
        <f>'[1]30'!I39</f>
        <v>0</v>
      </c>
      <c r="I37" s="16">
        <f>'[1]30'!J39</f>
        <v>0</v>
      </c>
      <c r="J37" s="16">
        <f>'[1]30'!K39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  <c r="R37" s="17"/>
    </row>
    <row r="38" spans="1:18">
      <c r="A38" s="8" t="s">
        <v>80</v>
      </c>
      <c r="B38" s="15">
        <f>'[1]30'!B40</f>
        <v>150</v>
      </c>
      <c r="C38" s="16">
        <f>'[1]30'!C40</f>
        <v>0</v>
      </c>
      <c r="D38" s="16">
        <f>'[1]30'!D40</f>
        <v>180</v>
      </c>
      <c r="E38" s="16">
        <f>'[1]30'!E40</f>
        <v>0</v>
      </c>
      <c r="F38" s="15">
        <f t="shared" si="6"/>
        <v>330</v>
      </c>
      <c r="G38" s="15">
        <f>'[1]30'!H40</f>
        <v>0</v>
      </c>
      <c r="H38" s="16">
        <f>'[1]30'!I40</f>
        <v>0</v>
      </c>
      <c r="I38" s="16">
        <f>'[1]30'!J40</f>
        <v>0</v>
      </c>
      <c r="J38" s="16">
        <f>'[1]30'!K40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  <c r="R38" s="17"/>
    </row>
    <row r="39" spans="1:18">
      <c r="A39" s="8" t="s">
        <v>81</v>
      </c>
      <c r="B39" s="15">
        <f>'[1]30'!B41</f>
        <v>150</v>
      </c>
      <c r="C39" s="16">
        <f>'[1]30'!C41</f>
        <v>0</v>
      </c>
      <c r="D39" s="16">
        <f>'[1]30'!D41</f>
        <v>180</v>
      </c>
      <c r="E39" s="16">
        <f>'[1]30'!E41</f>
        <v>0</v>
      </c>
      <c r="F39" s="15">
        <f t="shared" si="6"/>
        <v>330</v>
      </c>
      <c r="G39" s="15">
        <f>'[1]30'!H41</f>
        <v>0</v>
      </c>
      <c r="H39" s="16">
        <f>'[1]30'!I41</f>
        <v>0</v>
      </c>
      <c r="I39" s="16">
        <f>'[1]30'!J41</f>
        <v>0</v>
      </c>
      <c r="J39" s="16">
        <f>'[1]30'!K41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  <c r="R39" s="17"/>
    </row>
    <row r="40" spans="1:18">
      <c r="A40" s="8" t="s">
        <v>82</v>
      </c>
      <c r="B40" s="15">
        <f>'[1]30'!B42</f>
        <v>150</v>
      </c>
      <c r="C40" s="16">
        <f>'[1]30'!C42</f>
        <v>0</v>
      </c>
      <c r="D40" s="16">
        <f>'[1]30'!D42</f>
        <v>180</v>
      </c>
      <c r="E40" s="16">
        <f>'[1]30'!E42</f>
        <v>0</v>
      </c>
      <c r="F40" s="15">
        <f t="shared" si="6"/>
        <v>330</v>
      </c>
      <c r="G40" s="15">
        <f>'[1]30'!H42</f>
        <v>0</v>
      </c>
      <c r="H40" s="16">
        <f>'[1]30'!I42</f>
        <v>0</v>
      </c>
      <c r="I40" s="16">
        <f>'[1]30'!J42</f>
        <v>0</v>
      </c>
      <c r="J40" s="16">
        <f>'[1]30'!K42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  <c r="R40" s="17"/>
    </row>
    <row r="41" spans="1:18">
      <c r="A41" s="8" t="s">
        <v>83</v>
      </c>
      <c r="B41" s="15">
        <f>'[1]30'!B43</f>
        <v>150</v>
      </c>
      <c r="C41" s="16">
        <f>'[1]30'!C43</f>
        <v>0</v>
      </c>
      <c r="D41" s="16">
        <f>'[1]30'!D43</f>
        <v>180</v>
      </c>
      <c r="E41" s="16">
        <f>'[1]30'!E43</f>
        <v>0</v>
      </c>
      <c r="F41" s="15">
        <f t="shared" si="6"/>
        <v>330</v>
      </c>
      <c r="G41" s="15">
        <f>'[1]30'!H43</f>
        <v>0</v>
      </c>
      <c r="H41" s="16">
        <f>'[1]30'!I43</f>
        <v>0</v>
      </c>
      <c r="I41" s="16">
        <f>'[1]30'!J43</f>
        <v>0</v>
      </c>
      <c r="J41" s="16">
        <f>'[1]30'!K43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  <c r="R41" s="17"/>
    </row>
    <row r="42" spans="1:18">
      <c r="A42" s="8" t="s">
        <v>84</v>
      </c>
      <c r="B42" s="15">
        <f>'[1]30'!B44</f>
        <v>150</v>
      </c>
      <c r="C42" s="16">
        <f>'[1]30'!C44</f>
        <v>0</v>
      </c>
      <c r="D42" s="16">
        <f>'[1]30'!D44</f>
        <v>180</v>
      </c>
      <c r="E42" s="16">
        <f>'[1]30'!E44</f>
        <v>0</v>
      </c>
      <c r="F42" s="15">
        <f t="shared" si="6"/>
        <v>330</v>
      </c>
      <c r="G42" s="15">
        <f>'[1]30'!H44</f>
        <v>0</v>
      </c>
      <c r="H42" s="16">
        <f>'[1]30'!I44</f>
        <v>0</v>
      </c>
      <c r="I42" s="16">
        <f>'[1]30'!J44</f>
        <v>0</v>
      </c>
      <c r="J42" s="16">
        <f>'[1]30'!K44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  <c r="R42" s="17"/>
    </row>
    <row r="43" spans="1:18">
      <c r="A43" s="8" t="s">
        <v>85</v>
      </c>
      <c r="B43" s="15">
        <f>'[1]30'!B45</f>
        <v>150</v>
      </c>
      <c r="C43" s="16">
        <f>'[1]30'!C45</f>
        <v>0</v>
      </c>
      <c r="D43" s="16">
        <f>'[1]30'!D45</f>
        <v>180</v>
      </c>
      <c r="E43" s="16">
        <f>'[1]30'!E45</f>
        <v>0</v>
      </c>
      <c r="F43" s="15">
        <f t="shared" si="6"/>
        <v>330</v>
      </c>
      <c r="G43" s="15">
        <f>'[1]30'!H45</f>
        <v>0</v>
      </c>
      <c r="H43" s="16">
        <f>'[1]30'!I45</f>
        <v>0</v>
      </c>
      <c r="I43" s="16">
        <f>'[1]30'!J45</f>
        <v>0</v>
      </c>
      <c r="J43" s="16">
        <f>'[1]30'!K45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  <c r="R43" s="17"/>
    </row>
    <row r="44" spans="1:18">
      <c r="A44" s="8" t="s">
        <v>86</v>
      </c>
      <c r="B44" s="15">
        <f>'[1]30'!B46</f>
        <v>150</v>
      </c>
      <c r="C44" s="16">
        <f>'[1]30'!C46</f>
        <v>0</v>
      </c>
      <c r="D44" s="16">
        <f>'[1]30'!D46</f>
        <v>180</v>
      </c>
      <c r="E44" s="16">
        <f>'[1]30'!E46</f>
        <v>0</v>
      </c>
      <c r="F44" s="15">
        <f t="shared" si="6"/>
        <v>330</v>
      </c>
      <c r="G44" s="15">
        <f>'[1]30'!H46</f>
        <v>0</v>
      </c>
      <c r="H44" s="16">
        <f>'[1]30'!I46</f>
        <v>0</v>
      </c>
      <c r="I44" s="16">
        <f>'[1]30'!J46</f>
        <v>0</v>
      </c>
      <c r="J44" s="16">
        <f>'[1]30'!K46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  <c r="R44" s="17"/>
    </row>
    <row r="45" spans="1:18">
      <c r="A45" s="8" t="s">
        <v>87</v>
      </c>
      <c r="B45" s="15">
        <f>'[1]30'!B47</f>
        <v>150</v>
      </c>
      <c r="C45" s="16">
        <f>'[1]30'!C47</f>
        <v>0</v>
      </c>
      <c r="D45" s="16">
        <f>'[1]30'!D47</f>
        <v>180</v>
      </c>
      <c r="E45" s="16">
        <f>'[1]30'!E47</f>
        <v>0</v>
      </c>
      <c r="F45" s="15">
        <f t="shared" si="6"/>
        <v>330</v>
      </c>
      <c r="G45" s="15">
        <f>'[1]30'!H47</f>
        <v>0</v>
      </c>
      <c r="H45" s="16">
        <f>'[1]30'!I47</f>
        <v>0</v>
      </c>
      <c r="I45" s="16">
        <f>'[1]30'!J47</f>
        <v>0</v>
      </c>
      <c r="J45" s="16">
        <f>'[1]30'!K47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  <c r="R45" s="17"/>
    </row>
    <row r="46" spans="1:18">
      <c r="A46" s="8" t="s">
        <v>88</v>
      </c>
      <c r="B46" s="15">
        <f>'[1]30'!B48</f>
        <v>150</v>
      </c>
      <c r="C46" s="16">
        <f>'[1]30'!C48</f>
        <v>0</v>
      </c>
      <c r="D46" s="16">
        <f>'[1]30'!D48</f>
        <v>180</v>
      </c>
      <c r="E46" s="16">
        <f>'[1]30'!E48</f>
        <v>0</v>
      </c>
      <c r="F46" s="15">
        <f t="shared" si="6"/>
        <v>330</v>
      </c>
      <c r="G46" s="15">
        <f>'[1]30'!H48</f>
        <v>0</v>
      </c>
      <c r="H46" s="16">
        <f>'[1]30'!I48</f>
        <v>0</v>
      </c>
      <c r="I46" s="16">
        <f>'[1]30'!J48</f>
        <v>0</v>
      </c>
      <c r="J46" s="16">
        <f>'[1]30'!K48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  <c r="R46" s="17"/>
    </row>
    <row r="47" spans="1:18">
      <c r="A47" s="8" t="s">
        <v>89</v>
      </c>
      <c r="B47" s="15">
        <f>'[1]30'!B49</f>
        <v>150</v>
      </c>
      <c r="C47" s="16">
        <f>'[1]30'!C49</f>
        <v>0</v>
      </c>
      <c r="D47" s="16">
        <f>'[1]30'!D49</f>
        <v>180</v>
      </c>
      <c r="E47" s="16">
        <f>'[1]30'!E49</f>
        <v>0</v>
      </c>
      <c r="F47" s="15">
        <f t="shared" si="6"/>
        <v>330</v>
      </c>
      <c r="G47" s="15">
        <f>'[1]30'!H49</f>
        <v>0</v>
      </c>
      <c r="H47" s="16">
        <f>'[1]30'!I49</f>
        <v>0</v>
      </c>
      <c r="I47" s="16">
        <f>'[1]30'!J49</f>
        <v>0</v>
      </c>
      <c r="J47" s="16">
        <f>'[1]30'!K49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  <c r="R47" s="17"/>
    </row>
    <row r="48" spans="1:18">
      <c r="A48" s="8" t="s">
        <v>90</v>
      </c>
      <c r="B48" s="15">
        <f>'[1]30'!B50</f>
        <v>150</v>
      </c>
      <c r="C48" s="16">
        <f>'[1]30'!C50</f>
        <v>0</v>
      </c>
      <c r="D48" s="16">
        <f>'[1]30'!D50</f>
        <v>180</v>
      </c>
      <c r="E48" s="16">
        <f>'[1]30'!E50</f>
        <v>0</v>
      </c>
      <c r="F48" s="15">
        <f t="shared" si="6"/>
        <v>330</v>
      </c>
      <c r="G48" s="15">
        <f>'[1]30'!H50</f>
        <v>0</v>
      </c>
      <c r="H48" s="16">
        <f>'[1]30'!I50</f>
        <v>0</v>
      </c>
      <c r="I48" s="16">
        <f>'[1]30'!J50</f>
        <v>0</v>
      </c>
      <c r="J48" s="16">
        <f>'[1]30'!K50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  <c r="R48" s="17"/>
    </row>
    <row r="49" spans="1:18">
      <c r="A49" s="8" t="s">
        <v>91</v>
      </c>
      <c r="B49" s="15">
        <f>'[1]30'!B51</f>
        <v>150</v>
      </c>
      <c r="C49" s="16">
        <f>'[1]30'!C51</f>
        <v>0</v>
      </c>
      <c r="D49" s="16">
        <f>'[1]30'!D51</f>
        <v>180</v>
      </c>
      <c r="E49" s="16">
        <f>'[1]30'!E51</f>
        <v>0</v>
      </c>
      <c r="F49" s="15">
        <f t="shared" si="6"/>
        <v>330</v>
      </c>
      <c r="G49" s="15">
        <f>'[1]30'!H51</f>
        <v>0</v>
      </c>
      <c r="H49" s="16">
        <f>'[1]30'!I51</f>
        <v>0</v>
      </c>
      <c r="I49" s="16">
        <f>'[1]30'!J51</f>
        <v>0</v>
      </c>
      <c r="J49" s="16">
        <f>'[1]30'!K51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  <c r="R49" s="17"/>
    </row>
    <row r="50" spans="1:18">
      <c r="A50" s="8" t="s">
        <v>92</v>
      </c>
      <c r="B50" s="15">
        <f>'[1]30'!B52</f>
        <v>150</v>
      </c>
      <c r="C50" s="16">
        <f>'[1]30'!C52</f>
        <v>0</v>
      </c>
      <c r="D50" s="16">
        <f>'[1]30'!D52</f>
        <v>180</v>
      </c>
      <c r="E50" s="16">
        <f>'[1]30'!E52</f>
        <v>0</v>
      </c>
      <c r="F50" s="15">
        <f t="shared" si="6"/>
        <v>330</v>
      </c>
      <c r="G50" s="15">
        <f>'[1]30'!H52</f>
        <v>0</v>
      </c>
      <c r="H50" s="16">
        <f>'[1]30'!I52</f>
        <v>0</v>
      </c>
      <c r="I50" s="16">
        <f>'[1]30'!J52</f>
        <v>0</v>
      </c>
      <c r="J50" s="16">
        <f>'[1]30'!K52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  <c r="R50" s="17"/>
    </row>
    <row r="51" spans="1:18">
      <c r="A51" s="8" t="s">
        <v>93</v>
      </c>
      <c r="B51" s="15">
        <f>'[1]30'!B53</f>
        <v>150</v>
      </c>
      <c r="C51" s="16">
        <f>'[1]30'!C53</f>
        <v>0</v>
      </c>
      <c r="D51" s="16">
        <f>'[1]30'!D53</f>
        <v>180</v>
      </c>
      <c r="E51" s="16">
        <f>'[1]30'!E53</f>
        <v>0</v>
      </c>
      <c r="F51" s="15">
        <f t="shared" si="6"/>
        <v>330</v>
      </c>
      <c r="G51" s="15">
        <f>'[1]30'!H53</f>
        <v>0</v>
      </c>
      <c r="H51" s="16">
        <f>'[1]30'!I53</f>
        <v>0</v>
      </c>
      <c r="I51" s="16">
        <f>'[1]30'!J53</f>
        <v>0</v>
      </c>
      <c r="J51" s="16">
        <f>'[1]30'!K53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  <c r="R51" s="17"/>
    </row>
    <row r="52" spans="1:18">
      <c r="A52" s="8" t="s">
        <v>94</v>
      </c>
      <c r="B52" s="15">
        <f>'[1]30'!B54</f>
        <v>150</v>
      </c>
      <c r="C52" s="16">
        <f>'[1]30'!C54</f>
        <v>0</v>
      </c>
      <c r="D52" s="16">
        <f>'[1]30'!D54</f>
        <v>180</v>
      </c>
      <c r="E52" s="16">
        <f>'[1]30'!E54</f>
        <v>0</v>
      </c>
      <c r="F52" s="15">
        <f t="shared" si="6"/>
        <v>330</v>
      </c>
      <c r="G52" s="15">
        <f>'[1]30'!H54</f>
        <v>0</v>
      </c>
      <c r="H52" s="16">
        <f>'[1]30'!I54</f>
        <v>0</v>
      </c>
      <c r="I52" s="16">
        <f>'[1]30'!J54</f>
        <v>0</v>
      </c>
      <c r="J52" s="16">
        <f>'[1]30'!K54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  <c r="R52" s="17"/>
    </row>
    <row r="53" spans="1:18">
      <c r="A53" s="8" t="s">
        <v>95</v>
      </c>
      <c r="B53" s="15">
        <f>'[1]30'!B55</f>
        <v>150</v>
      </c>
      <c r="C53" s="16">
        <f>'[1]30'!C55</f>
        <v>0</v>
      </c>
      <c r="D53" s="16">
        <f>'[1]30'!D55</f>
        <v>180</v>
      </c>
      <c r="E53" s="16">
        <f>'[1]30'!E55</f>
        <v>0</v>
      </c>
      <c r="F53" s="15">
        <f t="shared" si="6"/>
        <v>330</v>
      </c>
      <c r="G53" s="15">
        <f>'[1]30'!H55</f>
        <v>0</v>
      </c>
      <c r="H53" s="16">
        <f>'[1]30'!I55</f>
        <v>0</v>
      </c>
      <c r="I53" s="16">
        <f>'[1]30'!J55</f>
        <v>0</v>
      </c>
      <c r="J53" s="16">
        <f>'[1]30'!K55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  <c r="R53" s="17"/>
    </row>
    <row r="54" spans="1:18">
      <c r="A54" s="8" t="s">
        <v>96</v>
      </c>
      <c r="B54" s="15">
        <f>'[1]30'!B56</f>
        <v>150</v>
      </c>
      <c r="C54" s="16">
        <f>'[1]30'!C56</f>
        <v>0</v>
      </c>
      <c r="D54" s="16">
        <f>'[1]30'!D56</f>
        <v>180</v>
      </c>
      <c r="E54" s="16">
        <f>'[1]30'!E56</f>
        <v>0</v>
      </c>
      <c r="F54" s="15">
        <f t="shared" si="6"/>
        <v>330</v>
      </c>
      <c r="G54" s="15">
        <f>'[1]30'!H56</f>
        <v>0</v>
      </c>
      <c r="H54" s="16">
        <f>'[1]30'!I56</f>
        <v>0</v>
      </c>
      <c r="I54" s="16">
        <f>'[1]30'!J56</f>
        <v>0</v>
      </c>
      <c r="J54" s="16">
        <f>'[1]30'!K56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  <c r="R54" s="17"/>
    </row>
    <row r="55" spans="1:18">
      <c r="A55" s="8" t="s">
        <v>97</v>
      </c>
      <c r="B55" s="15">
        <f>'[1]30'!B57</f>
        <v>150</v>
      </c>
      <c r="C55" s="16">
        <f>'[1]30'!C57</f>
        <v>0</v>
      </c>
      <c r="D55" s="16">
        <f>'[1]30'!D57</f>
        <v>180</v>
      </c>
      <c r="E55" s="16">
        <f>'[1]30'!E57</f>
        <v>0</v>
      </c>
      <c r="F55" s="15">
        <f t="shared" si="6"/>
        <v>330</v>
      </c>
      <c r="G55" s="15">
        <f>'[1]30'!H57</f>
        <v>0</v>
      </c>
      <c r="H55" s="16">
        <f>'[1]30'!I57</f>
        <v>0</v>
      </c>
      <c r="I55" s="16">
        <f>'[1]30'!J57</f>
        <v>0</v>
      </c>
      <c r="J55" s="16">
        <f>'[1]30'!K57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  <c r="R55" s="17"/>
    </row>
    <row r="56" spans="1:18">
      <c r="A56" s="8" t="s">
        <v>98</v>
      </c>
      <c r="B56" s="15">
        <f>'[1]30'!B58</f>
        <v>150</v>
      </c>
      <c r="C56" s="16">
        <f>'[1]30'!C58</f>
        <v>0</v>
      </c>
      <c r="D56" s="16">
        <f>'[1]30'!D58</f>
        <v>180</v>
      </c>
      <c r="E56" s="16">
        <f>'[1]30'!E58</f>
        <v>0</v>
      </c>
      <c r="F56" s="15">
        <f t="shared" si="6"/>
        <v>330</v>
      </c>
      <c r="G56" s="15">
        <f>'[1]30'!H58</f>
        <v>0</v>
      </c>
      <c r="H56" s="16">
        <f>'[1]30'!I58</f>
        <v>0</v>
      </c>
      <c r="I56" s="16">
        <f>'[1]30'!J58</f>
        <v>0</v>
      </c>
      <c r="J56" s="16">
        <f>'[1]30'!K58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  <c r="R56" s="17"/>
    </row>
    <row r="57" spans="1:18">
      <c r="A57" s="8" t="s">
        <v>99</v>
      </c>
      <c r="B57" s="15">
        <f>'[1]30'!B59</f>
        <v>150</v>
      </c>
      <c r="C57" s="16">
        <f>'[1]30'!C59</f>
        <v>0</v>
      </c>
      <c r="D57" s="16">
        <f>'[1]30'!D59</f>
        <v>180</v>
      </c>
      <c r="E57" s="16">
        <f>'[1]30'!E59</f>
        <v>0</v>
      </c>
      <c r="F57" s="15">
        <f t="shared" si="6"/>
        <v>330</v>
      </c>
      <c r="G57" s="15">
        <f>'[1]30'!H59</f>
        <v>0</v>
      </c>
      <c r="H57" s="16">
        <f>'[1]30'!I59</f>
        <v>0</v>
      </c>
      <c r="I57" s="16">
        <f>'[1]30'!J59</f>
        <v>0</v>
      </c>
      <c r="J57" s="16">
        <f>'[1]30'!K59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  <c r="R57" s="17"/>
    </row>
    <row r="58" spans="1:18">
      <c r="A58" s="8" t="s">
        <v>100</v>
      </c>
      <c r="B58" s="15">
        <f>'[1]30'!B60</f>
        <v>150</v>
      </c>
      <c r="C58" s="16">
        <f>'[1]30'!C60</f>
        <v>0</v>
      </c>
      <c r="D58" s="16">
        <f>'[1]30'!D60</f>
        <v>180</v>
      </c>
      <c r="E58" s="16">
        <f>'[1]30'!E60</f>
        <v>0</v>
      </c>
      <c r="F58" s="15">
        <f t="shared" si="6"/>
        <v>330</v>
      </c>
      <c r="G58" s="15">
        <f>'[1]30'!H60</f>
        <v>0</v>
      </c>
      <c r="H58" s="16">
        <f>'[1]30'!I60</f>
        <v>0</v>
      </c>
      <c r="I58" s="16">
        <f>'[1]30'!J60</f>
        <v>0</v>
      </c>
      <c r="J58" s="16">
        <f>'[1]30'!K60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  <c r="R58" s="17"/>
    </row>
    <row r="59" spans="1:18">
      <c r="A59" s="8" t="s">
        <v>101</v>
      </c>
      <c r="B59" s="15">
        <f>'[1]30'!B61</f>
        <v>150</v>
      </c>
      <c r="C59" s="16">
        <f>'[1]30'!C61</f>
        <v>0</v>
      </c>
      <c r="D59" s="16">
        <f>'[1]30'!D61</f>
        <v>180</v>
      </c>
      <c r="E59" s="16">
        <f>'[1]30'!E61</f>
        <v>0</v>
      </c>
      <c r="F59" s="15">
        <f t="shared" si="6"/>
        <v>330</v>
      </c>
      <c r="G59" s="15">
        <f>'[1]30'!H61</f>
        <v>0</v>
      </c>
      <c r="H59" s="16">
        <f>'[1]30'!I61</f>
        <v>0</v>
      </c>
      <c r="I59" s="16">
        <f>'[1]30'!J61</f>
        <v>0</v>
      </c>
      <c r="J59" s="16">
        <f>'[1]30'!K61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  <c r="R59" s="17"/>
    </row>
    <row r="60" spans="1:18">
      <c r="A60" s="8" t="s">
        <v>102</v>
      </c>
      <c r="B60" s="15">
        <f>'[1]30'!B62</f>
        <v>150</v>
      </c>
      <c r="C60" s="16">
        <f>'[1]30'!C62</f>
        <v>0</v>
      </c>
      <c r="D60" s="16">
        <f>'[1]30'!D62</f>
        <v>180</v>
      </c>
      <c r="E60" s="16">
        <f>'[1]30'!E62</f>
        <v>0</v>
      </c>
      <c r="F60" s="15">
        <f t="shared" si="6"/>
        <v>330</v>
      </c>
      <c r="G60" s="15">
        <f>'[1]30'!H62</f>
        <v>0</v>
      </c>
      <c r="H60" s="16">
        <f>'[1]30'!I62</f>
        <v>0</v>
      </c>
      <c r="I60" s="16">
        <f>'[1]30'!J62</f>
        <v>0</v>
      </c>
      <c r="J60" s="16">
        <f>'[1]30'!K62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  <c r="R60" s="17"/>
    </row>
    <row r="61" spans="1:18">
      <c r="A61" s="8" t="s">
        <v>103</v>
      </c>
      <c r="B61" s="15">
        <f>'[1]30'!B63</f>
        <v>150</v>
      </c>
      <c r="C61" s="16">
        <f>'[1]30'!C63</f>
        <v>0</v>
      </c>
      <c r="D61" s="16">
        <f>'[1]30'!D63</f>
        <v>180</v>
      </c>
      <c r="E61" s="16">
        <f>'[1]30'!E63</f>
        <v>0</v>
      </c>
      <c r="F61" s="15">
        <f t="shared" si="6"/>
        <v>330</v>
      </c>
      <c r="G61" s="15">
        <f>'[1]30'!H63</f>
        <v>0</v>
      </c>
      <c r="H61" s="16">
        <f>'[1]30'!I63</f>
        <v>0</v>
      </c>
      <c r="I61" s="16">
        <f>'[1]30'!J63</f>
        <v>0</v>
      </c>
      <c r="J61" s="16">
        <f>'[1]30'!K63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  <c r="R61" s="17"/>
    </row>
    <row r="62" spans="1:18">
      <c r="A62" s="8" t="s">
        <v>104</v>
      </c>
      <c r="B62" s="15">
        <f>'[1]30'!B64</f>
        <v>150</v>
      </c>
      <c r="C62" s="16">
        <f>'[1]30'!C64</f>
        <v>0</v>
      </c>
      <c r="D62" s="16">
        <f>'[1]30'!D64</f>
        <v>180</v>
      </c>
      <c r="E62" s="16">
        <f>'[1]30'!E64</f>
        <v>0</v>
      </c>
      <c r="F62" s="15">
        <f t="shared" si="6"/>
        <v>330</v>
      </c>
      <c r="G62" s="15">
        <f>'[1]30'!H64</f>
        <v>0</v>
      </c>
      <c r="H62" s="16">
        <f>'[1]30'!I64</f>
        <v>0</v>
      </c>
      <c r="I62" s="16">
        <f>'[1]30'!J64</f>
        <v>0</v>
      </c>
      <c r="J62" s="16">
        <f>'[1]30'!K64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  <c r="R62" s="17"/>
    </row>
    <row r="63" spans="1:18">
      <c r="A63" s="8" t="s">
        <v>105</v>
      </c>
      <c r="B63" s="15">
        <f>'[1]30'!B65</f>
        <v>150</v>
      </c>
      <c r="C63" s="16">
        <f>'[1]30'!C65</f>
        <v>0</v>
      </c>
      <c r="D63" s="16">
        <f>'[1]30'!D65</f>
        <v>180</v>
      </c>
      <c r="E63" s="16">
        <f>'[1]30'!E65</f>
        <v>0</v>
      </c>
      <c r="F63" s="15">
        <f t="shared" si="6"/>
        <v>330</v>
      </c>
      <c r="G63" s="15">
        <f>'[1]30'!H65</f>
        <v>0</v>
      </c>
      <c r="H63" s="16">
        <f>'[1]30'!I65</f>
        <v>0</v>
      </c>
      <c r="I63" s="16">
        <f>'[1]30'!J65</f>
        <v>0</v>
      </c>
      <c r="J63" s="16">
        <f>'[1]30'!K65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  <c r="R63" s="17"/>
    </row>
    <row r="64" spans="1:18">
      <c r="A64" s="8" t="s">
        <v>106</v>
      </c>
      <c r="B64" s="15">
        <f>'[1]30'!B66</f>
        <v>150</v>
      </c>
      <c r="C64" s="16">
        <f>'[1]30'!C66</f>
        <v>0</v>
      </c>
      <c r="D64" s="16">
        <f>'[1]30'!D66</f>
        <v>180</v>
      </c>
      <c r="E64" s="16">
        <f>'[1]30'!E66</f>
        <v>0</v>
      </c>
      <c r="F64" s="15">
        <f t="shared" si="6"/>
        <v>330</v>
      </c>
      <c r="G64" s="15">
        <f>'[1]30'!H66</f>
        <v>0</v>
      </c>
      <c r="H64" s="16">
        <f>'[1]30'!I66</f>
        <v>0</v>
      </c>
      <c r="I64" s="16">
        <f>'[1]30'!J66</f>
        <v>0</v>
      </c>
      <c r="J64" s="16">
        <f>'[1]30'!K66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  <c r="R64" s="17"/>
    </row>
    <row r="65" spans="1:19">
      <c r="A65" s="8" t="s">
        <v>107</v>
      </c>
      <c r="B65" s="15">
        <f>'[1]30'!B67</f>
        <v>150</v>
      </c>
      <c r="C65" s="16">
        <f>'[1]30'!C67</f>
        <v>0</v>
      </c>
      <c r="D65" s="16">
        <f>'[1]30'!D67</f>
        <v>180</v>
      </c>
      <c r="E65" s="16">
        <f>'[1]30'!E67</f>
        <v>0</v>
      </c>
      <c r="F65" s="15">
        <f t="shared" si="6"/>
        <v>330</v>
      </c>
      <c r="G65" s="15">
        <f>'[1]30'!H67</f>
        <v>0</v>
      </c>
      <c r="H65" s="16">
        <f>'[1]30'!I67</f>
        <v>0</v>
      </c>
      <c r="I65" s="16">
        <f>'[1]30'!J67</f>
        <v>0</v>
      </c>
      <c r="J65" s="16">
        <f>'[1]30'!K67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  <c r="R65" s="17"/>
    </row>
    <row r="66" spans="1:19">
      <c r="A66" s="8" t="s">
        <v>108</v>
      </c>
      <c r="B66" s="15">
        <f>'[1]30'!B68</f>
        <v>150</v>
      </c>
      <c r="C66" s="16">
        <f>'[1]30'!C68</f>
        <v>0</v>
      </c>
      <c r="D66" s="16">
        <f>'[1]30'!D68</f>
        <v>180</v>
      </c>
      <c r="E66" s="16">
        <f>'[1]30'!E68</f>
        <v>0</v>
      </c>
      <c r="F66" s="15">
        <f t="shared" si="6"/>
        <v>330</v>
      </c>
      <c r="G66" s="15">
        <f>'[1]30'!H68</f>
        <v>0</v>
      </c>
      <c r="H66" s="16">
        <f>'[1]30'!I68</f>
        <v>0</v>
      </c>
      <c r="I66" s="16">
        <f>'[1]30'!J68</f>
        <v>0</v>
      </c>
      <c r="J66" s="16">
        <f>'[1]30'!K68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  <c r="R66" s="17"/>
    </row>
    <row r="67" spans="1:19">
      <c r="A67" s="8" t="s">
        <v>109</v>
      </c>
      <c r="B67" s="15">
        <f>'[1]30'!B69</f>
        <v>150</v>
      </c>
      <c r="C67" s="16">
        <f>'[1]30'!C69</f>
        <v>0</v>
      </c>
      <c r="D67" s="16">
        <f>'[1]30'!D69</f>
        <v>180</v>
      </c>
      <c r="E67" s="16">
        <f>'[1]30'!E69</f>
        <v>0</v>
      </c>
      <c r="F67" s="15">
        <f t="shared" si="6"/>
        <v>330</v>
      </c>
      <c r="G67" s="15">
        <f>'[1]30'!H69</f>
        <v>0</v>
      </c>
      <c r="H67" s="16">
        <f>'[1]30'!I69</f>
        <v>0</v>
      </c>
      <c r="I67" s="16">
        <f>'[1]30'!J69</f>
        <v>0</v>
      </c>
      <c r="J67" s="16">
        <f>'[1]30'!K69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  <c r="R67" s="17"/>
    </row>
    <row r="68" spans="1:19">
      <c r="A68" s="8" t="s">
        <v>110</v>
      </c>
      <c r="B68" s="15">
        <f>'[1]30'!B70</f>
        <v>150</v>
      </c>
      <c r="C68" s="16">
        <f>'[1]30'!C70</f>
        <v>0</v>
      </c>
      <c r="D68" s="16">
        <f>'[1]30'!D70</f>
        <v>180</v>
      </c>
      <c r="E68" s="16">
        <f>'[1]30'!E70</f>
        <v>0</v>
      </c>
      <c r="F68" s="15">
        <f t="shared" si="6"/>
        <v>330</v>
      </c>
      <c r="G68" s="15">
        <f>'[1]30'!H70</f>
        <v>0</v>
      </c>
      <c r="H68" s="16">
        <f>'[1]30'!I70</f>
        <v>0</v>
      </c>
      <c r="I68" s="16">
        <f>'[1]30'!J70</f>
        <v>0</v>
      </c>
      <c r="J68" s="16">
        <f>'[1]30'!K70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  <c r="R68" s="17"/>
    </row>
    <row r="69" spans="1:19">
      <c r="A69" s="8" t="s">
        <v>111</v>
      </c>
      <c r="B69" s="15">
        <f>'[1]30'!B71</f>
        <v>150</v>
      </c>
      <c r="C69" s="16">
        <f>'[1]30'!C71</f>
        <v>0</v>
      </c>
      <c r="D69" s="16">
        <f>'[1]30'!D71</f>
        <v>180</v>
      </c>
      <c r="E69" s="16">
        <f>'[1]30'!E71</f>
        <v>0</v>
      </c>
      <c r="F69" s="15">
        <f t="shared" ref="F69:F98" si="17">SUM(B69:E69)</f>
        <v>330</v>
      </c>
      <c r="G69" s="15">
        <f>'[1]30'!H71</f>
        <v>0</v>
      </c>
      <c r="H69" s="16">
        <f>'[1]30'!I71</f>
        <v>0</v>
      </c>
      <c r="I69" s="16">
        <f>'[1]30'!J71</f>
        <v>0</v>
      </c>
      <c r="J69" s="16">
        <f>'[1]30'!K71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R69" s="17"/>
      <c r="S69">
        <f>96*4</f>
        <v>384</v>
      </c>
    </row>
    <row r="70" spans="1:19">
      <c r="A70" s="8" t="s">
        <v>112</v>
      </c>
      <c r="B70" s="15">
        <f>'[1]30'!B72</f>
        <v>150</v>
      </c>
      <c r="C70" s="16">
        <f>'[1]30'!C72</f>
        <v>0</v>
      </c>
      <c r="D70" s="16">
        <f>'[1]30'!D72</f>
        <v>180</v>
      </c>
      <c r="E70" s="16">
        <f>'[1]30'!E72</f>
        <v>0</v>
      </c>
      <c r="F70" s="15">
        <f t="shared" si="17"/>
        <v>330</v>
      </c>
      <c r="G70" s="15">
        <f>'[1]30'!H72</f>
        <v>0</v>
      </c>
      <c r="H70" s="16">
        <f>'[1]30'!I72</f>
        <v>0</v>
      </c>
      <c r="I70" s="16">
        <f>'[1]30'!J72</f>
        <v>0</v>
      </c>
      <c r="J70" s="16">
        <f>'[1]30'!K72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  <c r="R70" s="17"/>
    </row>
    <row r="71" spans="1:19">
      <c r="A71" s="8" t="s">
        <v>113</v>
      </c>
      <c r="B71" s="15">
        <f>'[1]30'!B73</f>
        <v>150</v>
      </c>
      <c r="C71" s="16">
        <f>'[1]30'!C73</f>
        <v>0</v>
      </c>
      <c r="D71" s="16">
        <f>'[1]30'!D73</f>
        <v>180</v>
      </c>
      <c r="E71" s="16">
        <f>'[1]30'!E73</f>
        <v>0</v>
      </c>
      <c r="F71" s="15">
        <f t="shared" si="17"/>
        <v>330</v>
      </c>
      <c r="G71" s="15">
        <f>'[1]30'!H73</f>
        <v>0</v>
      </c>
      <c r="H71" s="16">
        <f>'[1]30'!I73</f>
        <v>0</v>
      </c>
      <c r="I71" s="16">
        <f>'[1]30'!J73</f>
        <v>0</v>
      </c>
      <c r="J71" s="16">
        <f>'[1]30'!K73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  <c r="R71" s="17"/>
    </row>
    <row r="72" spans="1:19">
      <c r="A72" s="8" t="s">
        <v>114</v>
      </c>
      <c r="B72" s="15">
        <f>'[1]30'!B74</f>
        <v>150</v>
      </c>
      <c r="C72" s="16">
        <f>'[1]30'!C74</f>
        <v>0</v>
      </c>
      <c r="D72" s="16">
        <f>'[1]30'!D74</f>
        <v>180</v>
      </c>
      <c r="E72" s="16">
        <f>'[1]30'!E74</f>
        <v>0</v>
      </c>
      <c r="F72" s="15">
        <f t="shared" si="17"/>
        <v>330</v>
      </c>
      <c r="G72" s="15">
        <f>'[1]30'!H74</f>
        <v>0</v>
      </c>
      <c r="H72" s="16">
        <f>'[1]30'!I74</f>
        <v>0</v>
      </c>
      <c r="I72" s="16">
        <f>'[1]30'!J74</f>
        <v>0</v>
      </c>
      <c r="J72" s="16">
        <f>'[1]30'!K74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  <c r="R72" s="17"/>
    </row>
    <row r="73" spans="1:19">
      <c r="A73" s="8" t="s">
        <v>115</v>
      </c>
      <c r="B73" s="15">
        <f>'[1]30'!B75</f>
        <v>150</v>
      </c>
      <c r="C73" s="16">
        <f>'[1]30'!C75</f>
        <v>0</v>
      </c>
      <c r="D73" s="16">
        <f>'[1]30'!D75</f>
        <v>180</v>
      </c>
      <c r="E73" s="16">
        <f>'[1]30'!E75</f>
        <v>0</v>
      </c>
      <c r="F73" s="15">
        <f t="shared" si="17"/>
        <v>330</v>
      </c>
      <c r="G73" s="15">
        <f>'[1]30'!H75</f>
        <v>0</v>
      </c>
      <c r="H73" s="16">
        <f>'[1]30'!I75</f>
        <v>0</v>
      </c>
      <c r="I73" s="16">
        <f>'[1]30'!J75</f>
        <v>0</v>
      </c>
      <c r="J73" s="16">
        <f>'[1]30'!K75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  <c r="R73" s="17"/>
    </row>
    <row r="74" spans="1:19">
      <c r="A74" s="8" t="s">
        <v>116</v>
      </c>
      <c r="B74" s="15">
        <f>'[1]30'!B76</f>
        <v>150</v>
      </c>
      <c r="C74" s="16">
        <f>'[1]30'!C76</f>
        <v>0</v>
      </c>
      <c r="D74" s="16">
        <f>'[1]30'!D76</f>
        <v>180</v>
      </c>
      <c r="E74" s="16">
        <f>'[1]30'!E76</f>
        <v>0</v>
      </c>
      <c r="F74" s="15">
        <f t="shared" si="17"/>
        <v>330</v>
      </c>
      <c r="G74" s="15">
        <f>'[1]30'!H76</f>
        <v>0</v>
      </c>
      <c r="H74" s="16">
        <f>'[1]30'!I76</f>
        <v>0</v>
      </c>
      <c r="I74" s="16">
        <f>'[1]30'!J76</f>
        <v>0</v>
      </c>
      <c r="J74" s="16">
        <f>'[1]30'!K76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  <c r="R74" s="17"/>
    </row>
    <row r="75" spans="1:19">
      <c r="A75" s="8" t="s">
        <v>117</v>
      </c>
      <c r="B75" s="15">
        <f>'[1]30'!B77</f>
        <v>150</v>
      </c>
      <c r="C75" s="16">
        <f>'[1]30'!C77</f>
        <v>0</v>
      </c>
      <c r="D75" s="16">
        <f>'[1]30'!D77</f>
        <v>180</v>
      </c>
      <c r="E75" s="16">
        <f>'[1]30'!E77</f>
        <v>0</v>
      </c>
      <c r="F75" s="15">
        <f t="shared" si="17"/>
        <v>330</v>
      </c>
      <c r="G75" s="15">
        <f>'[1]30'!H77</f>
        <v>0</v>
      </c>
      <c r="H75" s="16">
        <f>'[1]30'!I77</f>
        <v>0</v>
      </c>
      <c r="I75" s="16">
        <f>'[1]30'!J77</f>
        <v>0</v>
      </c>
      <c r="J75" s="16">
        <f>'[1]30'!K77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  <c r="R75" s="17"/>
    </row>
    <row r="76" spans="1:19">
      <c r="A76" s="8" t="s">
        <v>118</v>
      </c>
      <c r="B76" s="15">
        <f>'[1]30'!B78</f>
        <v>150</v>
      </c>
      <c r="C76" s="16">
        <f>'[1]30'!C78</f>
        <v>0</v>
      </c>
      <c r="D76" s="16">
        <f>'[1]30'!D78</f>
        <v>180</v>
      </c>
      <c r="E76" s="16">
        <f>'[1]30'!E78</f>
        <v>0</v>
      </c>
      <c r="F76" s="15">
        <f t="shared" si="17"/>
        <v>330</v>
      </c>
      <c r="G76" s="15">
        <f>'[1]30'!H78</f>
        <v>0</v>
      </c>
      <c r="H76" s="16">
        <f>'[1]30'!I78</f>
        <v>0</v>
      </c>
      <c r="I76" s="16">
        <f>'[1]30'!J78</f>
        <v>0</v>
      </c>
      <c r="J76" s="16">
        <f>'[1]30'!K78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  <c r="R76" s="17"/>
    </row>
    <row r="77" spans="1:19">
      <c r="A77" s="8" t="s">
        <v>119</v>
      </c>
      <c r="B77" s="15">
        <f>'[1]30'!B79</f>
        <v>150</v>
      </c>
      <c r="C77" s="16">
        <f>'[1]30'!C79</f>
        <v>0</v>
      </c>
      <c r="D77" s="16">
        <f>'[1]30'!D79</f>
        <v>180</v>
      </c>
      <c r="E77" s="16">
        <f>'[1]30'!E79</f>
        <v>0</v>
      </c>
      <c r="F77" s="15">
        <f t="shared" si="17"/>
        <v>330</v>
      </c>
      <c r="G77" s="15">
        <f>'[1]30'!H79</f>
        <v>0</v>
      </c>
      <c r="H77" s="16">
        <f>'[1]30'!I79</f>
        <v>0</v>
      </c>
      <c r="I77" s="16">
        <f>'[1]30'!J79</f>
        <v>0</v>
      </c>
      <c r="J77" s="16">
        <f>'[1]30'!K79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  <c r="R77" s="17"/>
    </row>
    <row r="78" spans="1:19">
      <c r="A78" s="8" t="s">
        <v>120</v>
      </c>
      <c r="B78" s="15">
        <f>'[1]30'!B80</f>
        <v>150</v>
      </c>
      <c r="C78" s="16">
        <f>'[1]30'!C80</f>
        <v>0</v>
      </c>
      <c r="D78" s="16">
        <f>'[1]30'!D80</f>
        <v>180</v>
      </c>
      <c r="E78" s="16">
        <f>'[1]30'!E80</f>
        <v>0</v>
      </c>
      <c r="F78" s="15">
        <f t="shared" si="17"/>
        <v>330</v>
      </c>
      <c r="G78" s="15">
        <f>'[1]30'!H80</f>
        <v>0</v>
      </c>
      <c r="H78" s="16">
        <f>'[1]30'!I80</f>
        <v>0</v>
      </c>
      <c r="I78" s="16">
        <f>'[1]30'!J80</f>
        <v>0</v>
      </c>
      <c r="J78" s="16">
        <f>'[1]30'!K80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  <c r="R78" s="17"/>
    </row>
    <row r="79" spans="1:19">
      <c r="A79" s="8" t="s">
        <v>121</v>
      </c>
      <c r="B79" s="15">
        <f>'[1]30'!B81</f>
        <v>150</v>
      </c>
      <c r="C79" s="16">
        <f>'[1]30'!C81</f>
        <v>0</v>
      </c>
      <c r="D79" s="16">
        <f>'[1]30'!D81</f>
        <v>180</v>
      </c>
      <c r="E79" s="16">
        <f>'[1]30'!E81</f>
        <v>0</v>
      </c>
      <c r="F79" s="15">
        <f t="shared" si="17"/>
        <v>330</v>
      </c>
      <c r="G79" s="15">
        <f>'[1]30'!H81</f>
        <v>0</v>
      </c>
      <c r="H79" s="16">
        <f>'[1]30'!I81</f>
        <v>0</v>
      </c>
      <c r="I79" s="16">
        <f>'[1]30'!J81</f>
        <v>0</v>
      </c>
      <c r="J79" s="16">
        <f>'[1]30'!K81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  <c r="R79" s="17"/>
    </row>
    <row r="80" spans="1:19">
      <c r="A80" s="8" t="s">
        <v>122</v>
      </c>
      <c r="B80" s="15">
        <f>'[1]30'!B82</f>
        <v>150</v>
      </c>
      <c r="C80" s="16">
        <f>'[1]30'!C82</f>
        <v>0</v>
      </c>
      <c r="D80" s="16">
        <f>'[1]30'!D82</f>
        <v>180</v>
      </c>
      <c r="E80" s="16">
        <f>'[1]30'!E82</f>
        <v>0</v>
      </c>
      <c r="F80" s="15">
        <f t="shared" si="17"/>
        <v>330</v>
      </c>
      <c r="G80" s="15">
        <f>'[1]30'!H82</f>
        <v>0</v>
      </c>
      <c r="H80" s="16">
        <f>'[1]30'!I82</f>
        <v>0</v>
      </c>
      <c r="I80" s="16">
        <f>'[1]30'!J82</f>
        <v>0</v>
      </c>
      <c r="J80" s="16">
        <f>'[1]30'!K82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  <c r="R80" s="17"/>
    </row>
    <row r="81" spans="1:18">
      <c r="A81" s="8" t="s">
        <v>123</v>
      </c>
      <c r="B81" s="15">
        <f>'[1]30'!B83</f>
        <v>150</v>
      </c>
      <c r="C81" s="16">
        <f>'[1]30'!C83</f>
        <v>0</v>
      </c>
      <c r="D81" s="16">
        <f>'[1]30'!D83</f>
        <v>180</v>
      </c>
      <c r="E81" s="16">
        <f>'[1]30'!E83</f>
        <v>0</v>
      </c>
      <c r="F81" s="15">
        <f t="shared" si="17"/>
        <v>330</v>
      </c>
      <c r="G81" s="15">
        <f>'[1]30'!H83</f>
        <v>0</v>
      </c>
      <c r="H81" s="16">
        <f>'[1]30'!I83</f>
        <v>0</v>
      </c>
      <c r="I81" s="16">
        <f>'[1]30'!J83</f>
        <v>0</v>
      </c>
      <c r="J81" s="16">
        <f>'[1]30'!K83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  <c r="R81" s="17"/>
    </row>
    <row r="82" spans="1:18">
      <c r="A82" s="8" t="s">
        <v>124</v>
      </c>
      <c r="B82" s="15">
        <f>'[1]30'!B84</f>
        <v>150</v>
      </c>
      <c r="C82" s="16">
        <f>'[1]30'!C84</f>
        <v>0</v>
      </c>
      <c r="D82" s="16">
        <f>'[1]30'!D84</f>
        <v>180</v>
      </c>
      <c r="E82" s="16">
        <f>'[1]30'!E84</f>
        <v>0</v>
      </c>
      <c r="F82" s="15">
        <f t="shared" si="17"/>
        <v>330</v>
      </c>
      <c r="G82" s="15">
        <f>'[1]30'!H84</f>
        <v>0</v>
      </c>
      <c r="H82" s="16">
        <f>'[1]30'!I84</f>
        <v>0</v>
      </c>
      <c r="I82" s="16">
        <f>'[1]30'!J84</f>
        <v>0</v>
      </c>
      <c r="J82" s="16">
        <f>'[1]30'!K84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  <c r="R82" s="17"/>
    </row>
    <row r="83" spans="1:18">
      <c r="A83" s="8" t="s">
        <v>125</v>
      </c>
      <c r="B83" s="15">
        <f>'[1]30'!B85</f>
        <v>150</v>
      </c>
      <c r="C83" s="16">
        <f>'[1]30'!C85</f>
        <v>0</v>
      </c>
      <c r="D83" s="16">
        <f>'[1]30'!D85</f>
        <v>180</v>
      </c>
      <c r="E83" s="16">
        <f>'[1]30'!E85</f>
        <v>0</v>
      </c>
      <c r="F83" s="15">
        <f t="shared" si="17"/>
        <v>330</v>
      </c>
      <c r="G83" s="15">
        <f>'[1]30'!H85</f>
        <v>0</v>
      </c>
      <c r="H83" s="16">
        <f>'[1]30'!I85</f>
        <v>0</v>
      </c>
      <c r="I83" s="16">
        <f>'[1]30'!J85</f>
        <v>0</v>
      </c>
      <c r="J83" s="16">
        <f>'[1]30'!K85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  <c r="R83" s="17"/>
    </row>
    <row r="84" spans="1:18">
      <c r="A84" s="8" t="s">
        <v>126</v>
      </c>
      <c r="B84" s="15">
        <f>'[1]30'!B86</f>
        <v>150</v>
      </c>
      <c r="C84" s="16">
        <f>'[1]30'!C86</f>
        <v>0</v>
      </c>
      <c r="D84" s="16">
        <f>'[1]30'!D86</f>
        <v>180</v>
      </c>
      <c r="E84" s="16">
        <f>'[1]30'!E86</f>
        <v>0</v>
      </c>
      <c r="F84" s="15">
        <f t="shared" si="17"/>
        <v>330</v>
      </c>
      <c r="G84" s="15">
        <f>'[1]30'!H86</f>
        <v>0</v>
      </c>
      <c r="H84" s="16">
        <f>'[1]30'!I86</f>
        <v>0</v>
      </c>
      <c r="I84" s="16">
        <f>'[1]30'!J86</f>
        <v>0</v>
      </c>
      <c r="J84" s="16">
        <f>'[1]30'!K86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  <c r="R84" s="17"/>
    </row>
    <row r="85" spans="1:18">
      <c r="A85" s="8" t="s">
        <v>127</v>
      </c>
      <c r="B85" s="15">
        <f>'[1]30'!B87</f>
        <v>150</v>
      </c>
      <c r="C85" s="16">
        <f>'[1]30'!C87</f>
        <v>0</v>
      </c>
      <c r="D85" s="16">
        <f>'[1]30'!D87</f>
        <v>180</v>
      </c>
      <c r="E85" s="16">
        <f>'[1]30'!E87</f>
        <v>0</v>
      </c>
      <c r="F85" s="15">
        <f t="shared" si="17"/>
        <v>330</v>
      </c>
      <c r="G85" s="15">
        <f>'[1]30'!H87</f>
        <v>0</v>
      </c>
      <c r="H85" s="16">
        <f>'[1]30'!I87</f>
        <v>0</v>
      </c>
      <c r="I85" s="16">
        <f>'[1]30'!J87</f>
        <v>0</v>
      </c>
      <c r="J85" s="16">
        <f>'[1]30'!K87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  <c r="R85" s="17"/>
    </row>
    <row r="86" spans="1:18">
      <c r="A86" s="8" t="s">
        <v>128</v>
      </c>
      <c r="B86" s="15">
        <f>'[1]30'!B88</f>
        <v>150</v>
      </c>
      <c r="C86" s="16">
        <f>'[1]30'!C88</f>
        <v>0</v>
      </c>
      <c r="D86" s="16">
        <f>'[1]30'!D88</f>
        <v>180</v>
      </c>
      <c r="E86" s="16">
        <f>'[1]30'!E88</f>
        <v>0</v>
      </c>
      <c r="F86" s="15">
        <f t="shared" si="17"/>
        <v>330</v>
      </c>
      <c r="G86" s="15">
        <f>'[1]30'!H88</f>
        <v>0</v>
      </c>
      <c r="H86" s="16">
        <f>'[1]30'!I88</f>
        <v>0</v>
      </c>
      <c r="I86" s="16">
        <f>'[1]30'!J88</f>
        <v>0</v>
      </c>
      <c r="J86" s="16">
        <f>'[1]30'!K88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  <c r="R86" s="17"/>
    </row>
    <row r="87" spans="1:18">
      <c r="A87" s="8" t="s">
        <v>129</v>
      </c>
      <c r="B87" s="15">
        <f>'[1]30'!B89</f>
        <v>150</v>
      </c>
      <c r="C87" s="16">
        <f>'[1]30'!C89</f>
        <v>0</v>
      </c>
      <c r="D87" s="16">
        <f>'[1]30'!D89</f>
        <v>180</v>
      </c>
      <c r="E87" s="16">
        <f>'[1]30'!E89</f>
        <v>0</v>
      </c>
      <c r="F87" s="15">
        <f t="shared" si="17"/>
        <v>330</v>
      </c>
      <c r="G87" s="15">
        <f>'[1]30'!H89</f>
        <v>0</v>
      </c>
      <c r="H87" s="16">
        <f>'[1]30'!I89</f>
        <v>0</v>
      </c>
      <c r="I87" s="16">
        <f>'[1]30'!J89</f>
        <v>0</v>
      </c>
      <c r="J87" s="16">
        <f>'[1]30'!K89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  <c r="R87" s="17"/>
    </row>
    <row r="88" spans="1:18">
      <c r="A88" s="8" t="s">
        <v>130</v>
      </c>
      <c r="B88" s="15">
        <f>'[1]30'!B90</f>
        <v>150</v>
      </c>
      <c r="C88" s="16">
        <f>'[1]30'!C90</f>
        <v>0</v>
      </c>
      <c r="D88" s="16">
        <f>'[1]30'!D90</f>
        <v>180</v>
      </c>
      <c r="E88" s="16">
        <f>'[1]30'!E90</f>
        <v>0</v>
      </c>
      <c r="F88" s="15">
        <f t="shared" si="17"/>
        <v>330</v>
      </c>
      <c r="G88" s="15">
        <f>'[1]30'!H90</f>
        <v>0</v>
      </c>
      <c r="H88" s="16">
        <f>'[1]30'!I90</f>
        <v>0</v>
      </c>
      <c r="I88" s="16">
        <f>'[1]30'!J90</f>
        <v>0</v>
      </c>
      <c r="J88" s="16">
        <f>'[1]30'!K90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  <c r="R88" s="17"/>
    </row>
    <row r="89" spans="1:18">
      <c r="A89" s="8" t="s">
        <v>131</v>
      </c>
      <c r="B89" s="15">
        <f>'[1]30'!B91</f>
        <v>150</v>
      </c>
      <c r="C89" s="16">
        <f>'[1]30'!C91</f>
        <v>0</v>
      </c>
      <c r="D89" s="16">
        <f>'[1]30'!D91</f>
        <v>180</v>
      </c>
      <c r="E89" s="16">
        <f>'[1]30'!E91</f>
        <v>0</v>
      </c>
      <c r="F89" s="15">
        <f t="shared" si="17"/>
        <v>330</v>
      </c>
      <c r="G89" s="15">
        <f>'[1]30'!H91</f>
        <v>0</v>
      </c>
      <c r="H89" s="16">
        <f>'[1]30'!I91</f>
        <v>0</v>
      </c>
      <c r="I89" s="16">
        <f>'[1]30'!J91</f>
        <v>0</v>
      </c>
      <c r="J89" s="16">
        <f>'[1]30'!K91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  <c r="R89" s="17"/>
    </row>
    <row r="90" spans="1:18">
      <c r="A90" s="8" t="s">
        <v>132</v>
      </c>
      <c r="B90" s="15">
        <f>'[1]30'!B92</f>
        <v>150</v>
      </c>
      <c r="C90" s="16">
        <f>'[1]30'!C92</f>
        <v>0</v>
      </c>
      <c r="D90" s="16">
        <f>'[1]30'!D92</f>
        <v>180</v>
      </c>
      <c r="E90" s="16">
        <f>'[1]30'!E92</f>
        <v>0</v>
      </c>
      <c r="F90" s="15">
        <f t="shared" si="17"/>
        <v>330</v>
      </c>
      <c r="G90" s="15">
        <f>'[1]30'!H92</f>
        <v>0</v>
      </c>
      <c r="H90" s="16">
        <f>'[1]30'!I92</f>
        <v>0</v>
      </c>
      <c r="I90" s="16">
        <f>'[1]30'!J92</f>
        <v>0</v>
      </c>
      <c r="J90" s="16">
        <f>'[1]30'!K92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  <c r="R90" s="17"/>
    </row>
    <row r="91" spans="1:18">
      <c r="A91" s="8" t="s">
        <v>133</v>
      </c>
      <c r="B91" s="15">
        <f>'[1]30'!B93</f>
        <v>150</v>
      </c>
      <c r="C91" s="16">
        <f>'[1]30'!C93</f>
        <v>0</v>
      </c>
      <c r="D91" s="16">
        <f>'[1]30'!D93</f>
        <v>180</v>
      </c>
      <c r="E91" s="16">
        <f>'[1]30'!E93</f>
        <v>0</v>
      </c>
      <c r="F91" s="15">
        <f t="shared" si="17"/>
        <v>330</v>
      </c>
      <c r="G91" s="15">
        <f>'[1]30'!H93</f>
        <v>0</v>
      </c>
      <c r="H91" s="16">
        <f>'[1]30'!I93</f>
        <v>0</v>
      </c>
      <c r="I91" s="16">
        <f>'[1]30'!J93</f>
        <v>0</v>
      </c>
      <c r="J91" s="16">
        <f>'[1]30'!K93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  <c r="R91" s="17"/>
    </row>
    <row r="92" spans="1:18">
      <c r="A92" s="8" t="s">
        <v>134</v>
      </c>
      <c r="B92" s="15">
        <f>'[1]30'!B94</f>
        <v>150</v>
      </c>
      <c r="C92" s="16">
        <f>'[1]30'!C94</f>
        <v>0</v>
      </c>
      <c r="D92" s="16">
        <f>'[1]30'!D94</f>
        <v>180</v>
      </c>
      <c r="E92" s="16">
        <f>'[1]30'!E94</f>
        <v>0</v>
      </c>
      <c r="F92" s="15">
        <f t="shared" si="17"/>
        <v>330</v>
      </c>
      <c r="G92" s="15">
        <f>'[1]30'!H94</f>
        <v>0</v>
      </c>
      <c r="H92" s="16">
        <f>'[1]30'!I94</f>
        <v>0</v>
      </c>
      <c r="I92" s="16">
        <f>'[1]30'!J94</f>
        <v>0</v>
      </c>
      <c r="J92" s="16">
        <f>'[1]30'!K94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  <c r="R92" s="17"/>
    </row>
    <row r="93" spans="1:18">
      <c r="A93" s="8" t="s">
        <v>135</v>
      </c>
      <c r="B93" s="15">
        <f>'[1]30'!B95</f>
        <v>150</v>
      </c>
      <c r="C93" s="16">
        <f>'[1]30'!C95</f>
        <v>0</v>
      </c>
      <c r="D93" s="16">
        <f>'[1]30'!D95</f>
        <v>180</v>
      </c>
      <c r="E93" s="16">
        <f>'[1]30'!E95</f>
        <v>0</v>
      </c>
      <c r="F93" s="15">
        <f t="shared" si="17"/>
        <v>330</v>
      </c>
      <c r="G93" s="15">
        <f>'[1]30'!H95</f>
        <v>0</v>
      </c>
      <c r="H93" s="16">
        <f>'[1]30'!I95</f>
        <v>0</v>
      </c>
      <c r="I93" s="16">
        <f>'[1]30'!J95</f>
        <v>0</v>
      </c>
      <c r="J93" s="16">
        <f>'[1]30'!K95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  <c r="R93" s="17"/>
    </row>
    <row r="94" spans="1:18">
      <c r="A94" s="8" t="s">
        <v>136</v>
      </c>
      <c r="B94" s="15">
        <f>'[1]30'!B96</f>
        <v>150</v>
      </c>
      <c r="C94" s="16">
        <f>'[1]30'!C96</f>
        <v>0</v>
      </c>
      <c r="D94" s="16">
        <f>'[1]30'!D96</f>
        <v>180</v>
      </c>
      <c r="E94" s="16">
        <f>'[1]30'!E96</f>
        <v>0</v>
      </c>
      <c r="F94" s="15">
        <f t="shared" si="17"/>
        <v>330</v>
      </c>
      <c r="G94" s="15">
        <f>'[1]30'!H96</f>
        <v>0</v>
      </c>
      <c r="H94" s="16">
        <f>'[1]30'!I96</f>
        <v>0</v>
      </c>
      <c r="I94" s="16">
        <f>'[1]30'!J96</f>
        <v>0</v>
      </c>
      <c r="J94" s="16">
        <f>'[1]30'!K96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  <c r="R94" s="17"/>
    </row>
    <row r="95" spans="1:18">
      <c r="A95" s="8" t="s">
        <v>137</v>
      </c>
      <c r="B95" s="15">
        <f>'[1]30'!B97</f>
        <v>150</v>
      </c>
      <c r="C95" s="16">
        <f>'[1]30'!C97</f>
        <v>0</v>
      </c>
      <c r="D95" s="16">
        <f>'[1]30'!D97</f>
        <v>180</v>
      </c>
      <c r="E95" s="16">
        <f>'[1]30'!E97</f>
        <v>0</v>
      </c>
      <c r="F95" s="15">
        <f t="shared" si="17"/>
        <v>330</v>
      </c>
      <c r="G95" s="15">
        <f>'[1]30'!H97</f>
        <v>0</v>
      </c>
      <c r="H95" s="16">
        <f>'[1]30'!I97</f>
        <v>0</v>
      </c>
      <c r="I95" s="16">
        <f>'[1]30'!J97</f>
        <v>0</v>
      </c>
      <c r="J95" s="16">
        <f>'[1]30'!K97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  <c r="R95" s="17"/>
    </row>
    <row r="96" spans="1:18">
      <c r="A96" s="8" t="s">
        <v>138</v>
      </c>
      <c r="B96" s="15">
        <f>'[1]30'!B98</f>
        <v>150</v>
      </c>
      <c r="C96" s="16">
        <f>'[1]30'!C98</f>
        <v>0</v>
      </c>
      <c r="D96" s="16">
        <f>'[1]30'!D98</f>
        <v>180</v>
      </c>
      <c r="E96" s="16">
        <f>'[1]30'!E98</f>
        <v>0</v>
      </c>
      <c r="F96" s="15">
        <f t="shared" si="17"/>
        <v>330</v>
      </c>
      <c r="G96" s="15">
        <f>'[1]30'!H98</f>
        <v>0</v>
      </c>
      <c r="H96" s="16">
        <f>'[1]30'!I98</f>
        <v>0</v>
      </c>
      <c r="I96" s="16">
        <f>'[1]30'!J98</f>
        <v>0</v>
      </c>
      <c r="J96" s="16">
        <f>'[1]30'!K98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  <c r="R96" s="17"/>
    </row>
    <row r="97" spans="1:18">
      <c r="A97" s="8" t="s">
        <v>139</v>
      </c>
      <c r="B97" s="15">
        <f>'[1]30'!B99</f>
        <v>150</v>
      </c>
      <c r="C97" s="16">
        <f>'[1]30'!C99</f>
        <v>0</v>
      </c>
      <c r="D97" s="16">
        <f>'[1]30'!D99</f>
        <v>180</v>
      </c>
      <c r="E97" s="16">
        <f>'[1]30'!E99</f>
        <v>0</v>
      </c>
      <c r="F97" s="15">
        <f t="shared" si="17"/>
        <v>330</v>
      </c>
      <c r="G97" s="15">
        <f>'[1]30'!H99</f>
        <v>0</v>
      </c>
      <c r="H97" s="16">
        <f>'[1]30'!I99</f>
        <v>0</v>
      </c>
      <c r="I97" s="16">
        <f>'[1]30'!J99</f>
        <v>0</v>
      </c>
      <c r="J97" s="16">
        <f>'[1]30'!K99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  <c r="R97" s="17"/>
    </row>
    <row r="98" spans="1:18">
      <c r="A98" s="8" t="s">
        <v>140</v>
      </c>
      <c r="B98" s="15">
        <f>'[1]30'!B100</f>
        <v>150</v>
      </c>
      <c r="C98" s="16">
        <f>'[1]30'!C100</f>
        <v>0</v>
      </c>
      <c r="D98" s="16">
        <f>'[1]30'!D100</f>
        <v>180</v>
      </c>
      <c r="E98" s="16">
        <f>'[1]30'!E100</f>
        <v>0</v>
      </c>
      <c r="F98" s="15">
        <f t="shared" si="17"/>
        <v>330</v>
      </c>
      <c r="G98" s="15">
        <f>'[1]30'!H100</f>
        <v>0</v>
      </c>
      <c r="H98" s="16">
        <f>'[1]30'!I100</f>
        <v>0</v>
      </c>
      <c r="I98" s="16">
        <f>'[1]30'!J100</f>
        <v>0</v>
      </c>
      <c r="J98" s="16">
        <f>'[1]30'!K100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  <c r="R98" s="17"/>
    </row>
    <row r="99" spans="1:18">
      <c r="A99" s="8" t="s">
        <v>171</v>
      </c>
      <c r="B99" s="15">
        <f t="shared" ref="B99:R99" si="18">SUM(B3:B98)/4000</f>
        <v>3.6</v>
      </c>
      <c r="C99" s="15">
        <f t="shared" si="18"/>
        <v>0</v>
      </c>
      <c r="D99" s="15">
        <f t="shared" si="18"/>
        <v>4.32</v>
      </c>
      <c r="E99" s="15">
        <f t="shared" si="18"/>
        <v>0</v>
      </c>
      <c r="F99" s="15">
        <f t="shared" si="18"/>
        <v>7.92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45687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530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529</v>
      </c>
    </row>
    <row r="3" spans="1:19">
      <c r="A3" s="8" t="s">
        <v>45</v>
      </c>
      <c r="B3" s="201">
        <f>'[2]30'!B5</f>
        <v>84</v>
      </c>
      <c r="C3" s="202">
        <f>'[2]30'!C5</f>
        <v>0</v>
      </c>
      <c r="D3" s="202">
        <f>'[2]30'!D5</f>
        <v>0</v>
      </c>
      <c r="E3" s="202">
        <f>'[2]30'!E5</f>
        <v>0</v>
      </c>
      <c r="F3" s="15">
        <f>SUM(B3:E3)</f>
        <v>84</v>
      </c>
      <c r="G3" s="201">
        <f>'[2]30'!H5</f>
        <v>38</v>
      </c>
      <c r="H3" s="202">
        <f>'[2]30'!I5</f>
        <v>0</v>
      </c>
      <c r="I3" s="202">
        <f>'[2]30'!J5</f>
        <v>0</v>
      </c>
      <c r="J3" s="202">
        <f>'[2]30'!K5</f>
        <v>0</v>
      </c>
      <c r="K3" s="15">
        <f>SUM(G3:J3)</f>
        <v>38</v>
      </c>
      <c r="L3" s="18">
        <f>frq!C3</f>
        <v>1</v>
      </c>
      <c r="M3" s="125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  <c r="S3" s="18"/>
    </row>
    <row r="4" spans="1:19">
      <c r="A4" s="8" t="s">
        <v>46</v>
      </c>
      <c r="B4" s="201">
        <f>'[2]30'!B6</f>
        <v>84</v>
      </c>
      <c r="C4" s="202">
        <f>'[2]30'!C6</f>
        <v>0</v>
      </c>
      <c r="D4" s="202">
        <f>'[2]30'!D6</f>
        <v>0</v>
      </c>
      <c r="E4" s="202">
        <f>'[2]30'!E6</f>
        <v>0</v>
      </c>
      <c r="F4" s="15">
        <f>SUM(B4:E4)</f>
        <v>84</v>
      </c>
      <c r="G4" s="201">
        <f>'[2]30'!H6</f>
        <v>38</v>
      </c>
      <c r="H4" s="202">
        <f>'[2]30'!I6</f>
        <v>0</v>
      </c>
      <c r="I4" s="202">
        <f>'[2]30'!J6</f>
        <v>0</v>
      </c>
      <c r="J4" s="202">
        <f>'[2]30'!K6</f>
        <v>0</v>
      </c>
      <c r="K4" s="15">
        <f t="shared" ref="K4:K67" si="3">SUM(G4:J4)</f>
        <v>38</v>
      </c>
      <c r="L4" s="18">
        <f>frq!C4</f>
        <v>1</v>
      </c>
      <c r="M4" s="125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  <c r="S4" s="18"/>
    </row>
    <row r="5" spans="1:19">
      <c r="A5" s="8" t="s">
        <v>47</v>
      </c>
      <c r="B5" s="201">
        <f>'[2]30'!B7</f>
        <v>84</v>
      </c>
      <c r="C5" s="202">
        <f>'[2]30'!C7</f>
        <v>0</v>
      </c>
      <c r="D5" s="202">
        <f>'[2]30'!D7</f>
        <v>0</v>
      </c>
      <c r="E5" s="202">
        <f>'[2]30'!E7</f>
        <v>0</v>
      </c>
      <c r="F5" s="15">
        <f t="shared" ref="F5:F68" si="6">SUM(B5:E5)</f>
        <v>84</v>
      </c>
      <c r="G5" s="201">
        <f>'[2]30'!H7</f>
        <v>38</v>
      </c>
      <c r="H5" s="202">
        <f>'[2]30'!I7</f>
        <v>0</v>
      </c>
      <c r="I5" s="202">
        <f>'[2]30'!J7</f>
        <v>0</v>
      </c>
      <c r="J5" s="202">
        <f>'[2]30'!K7</f>
        <v>0</v>
      </c>
      <c r="K5" s="15">
        <f t="shared" si="3"/>
        <v>38</v>
      </c>
      <c r="L5" s="18">
        <f>frq!C5</f>
        <v>1</v>
      </c>
      <c r="M5" s="125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  <c r="S5" s="18"/>
    </row>
    <row r="6" spans="1:19">
      <c r="A6" s="8" t="s">
        <v>48</v>
      </c>
      <c r="B6" s="201">
        <f>'[2]30'!B8</f>
        <v>84</v>
      </c>
      <c r="C6" s="202">
        <f>'[2]30'!C8</f>
        <v>0</v>
      </c>
      <c r="D6" s="202">
        <f>'[2]30'!D8</f>
        <v>0</v>
      </c>
      <c r="E6" s="202">
        <f>'[2]30'!E8</f>
        <v>0</v>
      </c>
      <c r="F6" s="15">
        <f t="shared" si="6"/>
        <v>84</v>
      </c>
      <c r="G6" s="201">
        <f>'[2]30'!H8</f>
        <v>38</v>
      </c>
      <c r="H6" s="202">
        <f>'[2]30'!I8</f>
        <v>0</v>
      </c>
      <c r="I6" s="202">
        <f>'[2]30'!J8</f>
        <v>0</v>
      </c>
      <c r="J6" s="202">
        <f>'[2]30'!K8</f>
        <v>0</v>
      </c>
      <c r="K6" s="15">
        <f t="shared" si="3"/>
        <v>38</v>
      </c>
      <c r="L6" s="18">
        <f>frq!C6</f>
        <v>1</v>
      </c>
      <c r="M6" s="125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  <c r="S6" s="18"/>
    </row>
    <row r="7" spans="1:19">
      <c r="A7" s="8" t="s">
        <v>49</v>
      </c>
      <c r="B7" s="201">
        <f>'[2]30'!B9</f>
        <v>84</v>
      </c>
      <c r="C7" s="202">
        <f>'[2]30'!C9</f>
        <v>0</v>
      </c>
      <c r="D7" s="202">
        <f>'[2]30'!D9</f>
        <v>0</v>
      </c>
      <c r="E7" s="202">
        <f>'[2]30'!E9</f>
        <v>0</v>
      </c>
      <c r="F7" s="15">
        <f t="shared" si="6"/>
        <v>84</v>
      </c>
      <c r="G7" s="201">
        <f>'[2]30'!H9</f>
        <v>38</v>
      </c>
      <c r="H7" s="202">
        <f>'[2]30'!I9</f>
        <v>0</v>
      </c>
      <c r="I7" s="202">
        <f>'[2]30'!J9</f>
        <v>0</v>
      </c>
      <c r="J7" s="202">
        <f>'[2]30'!K9</f>
        <v>0</v>
      </c>
      <c r="K7" s="15">
        <f t="shared" si="3"/>
        <v>38</v>
      </c>
      <c r="L7" s="18">
        <f>frq!C7</f>
        <v>1</v>
      </c>
      <c r="M7" s="125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  <c r="S7" s="18"/>
    </row>
    <row r="8" spans="1:19">
      <c r="A8" s="8" t="s">
        <v>50</v>
      </c>
      <c r="B8" s="201">
        <f>'[2]30'!B10</f>
        <v>84</v>
      </c>
      <c r="C8" s="202">
        <f>'[2]30'!C10</f>
        <v>0</v>
      </c>
      <c r="D8" s="202">
        <f>'[2]30'!D10</f>
        <v>0</v>
      </c>
      <c r="E8" s="202">
        <f>'[2]30'!E10</f>
        <v>0</v>
      </c>
      <c r="F8" s="15">
        <f t="shared" si="6"/>
        <v>84</v>
      </c>
      <c r="G8" s="201">
        <f>'[2]30'!H10</f>
        <v>38</v>
      </c>
      <c r="H8" s="202">
        <f>'[2]30'!I10</f>
        <v>0</v>
      </c>
      <c r="I8" s="202">
        <f>'[2]30'!J10</f>
        <v>0</v>
      </c>
      <c r="J8" s="202">
        <f>'[2]30'!K10</f>
        <v>0</v>
      </c>
      <c r="K8" s="15">
        <f t="shared" si="3"/>
        <v>38</v>
      </c>
      <c r="L8" s="18">
        <f>frq!C8</f>
        <v>1</v>
      </c>
      <c r="M8" s="125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  <c r="S8" s="18"/>
    </row>
    <row r="9" spans="1:19">
      <c r="A9" s="8" t="s">
        <v>51</v>
      </c>
      <c r="B9" s="201">
        <f>'[2]30'!B11</f>
        <v>84</v>
      </c>
      <c r="C9" s="202">
        <f>'[2]30'!C11</f>
        <v>0</v>
      </c>
      <c r="D9" s="202">
        <f>'[2]30'!D11</f>
        <v>0</v>
      </c>
      <c r="E9" s="202">
        <f>'[2]30'!E11</f>
        <v>0</v>
      </c>
      <c r="F9" s="15">
        <f t="shared" si="6"/>
        <v>84</v>
      </c>
      <c r="G9" s="201">
        <f>'[2]30'!H11</f>
        <v>38</v>
      </c>
      <c r="H9" s="202">
        <f>'[2]30'!I11</f>
        <v>0</v>
      </c>
      <c r="I9" s="202">
        <f>'[2]30'!J11</f>
        <v>0</v>
      </c>
      <c r="J9" s="202">
        <f>'[2]30'!K11</f>
        <v>0</v>
      </c>
      <c r="K9" s="15">
        <f t="shared" si="3"/>
        <v>38</v>
      </c>
      <c r="L9" s="18">
        <f>frq!C9</f>
        <v>1</v>
      </c>
      <c r="M9" s="125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  <c r="S9" s="18"/>
    </row>
    <row r="10" spans="1:19">
      <c r="A10" s="8" t="s">
        <v>52</v>
      </c>
      <c r="B10" s="201">
        <f>'[2]30'!B12</f>
        <v>84</v>
      </c>
      <c r="C10" s="202">
        <f>'[2]30'!C12</f>
        <v>0</v>
      </c>
      <c r="D10" s="202">
        <f>'[2]30'!D12</f>
        <v>0</v>
      </c>
      <c r="E10" s="202">
        <f>'[2]30'!E12</f>
        <v>0</v>
      </c>
      <c r="F10" s="15">
        <f t="shared" si="6"/>
        <v>84</v>
      </c>
      <c r="G10" s="201">
        <f>'[2]30'!H12</f>
        <v>38</v>
      </c>
      <c r="H10" s="202">
        <f>'[2]30'!I12</f>
        <v>0</v>
      </c>
      <c r="I10" s="202">
        <f>'[2]30'!J12</f>
        <v>0</v>
      </c>
      <c r="J10" s="202">
        <f>'[2]30'!K12</f>
        <v>0</v>
      </c>
      <c r="K10" s="15">
        <f t="shared" si="3"/>
        <v>38</v>
      </c>
      <c r="L10" s="18">
        <f>frq!C10</f>
        <v>1</v>
      </c>
      <c r="M10" s="125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  <c r="S10" s="18"/>
    </row>
    <row r="11" spans="1:19">
      <c r="A11" s="8" t="s">
        <v>53</v>
      </c>
      <c r="B11" s="201">
        <f>'[2]30'!B13</f>
        <v>84</v>
      </c>
      <c r="C11" s="202">
        <f>'[2]30'!C13</f>
        <v>0</v>
      </c>
      <c r="D11" s="202">
        <f>'[2]30'!D13</f>
        <v>0</v>
      </c>
      <c r="E11" s="202">
        <f>'[2]30'!E13</f>
        <v>0</v>
      </c>
      <c r="F11" s="15">
        <f t="shared" si="6"/>
        <v>84</v>
      </c>
      <c r="G11" s="201">
        <f>'[2]30'!H13</f>
        <v>38</v>
      </c>
      <c r="H11" s="202">
        <f>'[2]30'!I13</f>
        <v>0</v>
      </c>
      <c r="I11" s="202">
        <f>'[2]30'!J13</f>
        <v>0</v>
      </c>
      <c r="J11" s="202">
        <f>'[2]30'!K13</f>
        <v>0</v>
      </c>
      <c r="K11" s="15">
        <f t="shared" si="3"/>
        <v>38</v>
      </c>
      <c r="L11" s="18">
        <f>frq!C11</f>
        <v>1</v>
      </c>
      <c r="M11" s="125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  <c r="S11" s="18"/>
    </row>
    <row r="12" spans="1:19">
      <c r="A12" s="8" t="s">
        <v>54</v>
      </c>
      <c r="B12" s="201">
        <f>'[2]30'!B14</f>
        <v>84</v>
      </c>
      <c r="C12" s="202">
        <f>'[2]30'!C14</f>
        <v>0</v>
      </c>
      <c r="D12" s="202">
        <f>'[2]30'!D14</f>
        <v>0</v>
      </c>
      <c r="E12" s="202">
        <f>'[2]30'!E14</f>
        <v>0</v>
      </c>
      <c r="F12" s="15">
        <f t="shared" si="6"/>
        <v>84</v>
      </c>
      <c r="G12" s="201">
        <f>'[2]30'!H14</f>
        <v>38</v>
      </c>
      <c r="H12" s="202">
        <f>'[2]30'!I14</f>
        <v>0</v>
      </c>
      <c r="I12" s="202">
        <f>'[2]30'!J14</f>
        <v>0</v>
      </c>
      <c r="J12" s="202">
        <f>'[2]30'!K14</f>
        <v>0</v>
      </c>
      <c r="K12" s="15">
        <f t="shared" si="3"/>
        <v>38</v>
      </c>
      <c r="L12" s="18">
        <f>frq!C12</f>
        <v>1</v>
      </c>
      <c r="M12" s="125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  <c r="S12" s="18"/>
    </row>
    <row r="13" spans="1:19">
      <c r="A13" s="8" t="s">
        <v>55</v>
      </c>
      <c r="B13" s="201">
        <f>'[2]30'!B15</f>
        <v>84</v>
      </c>
      <c r="C13" s="202">
        <f>'[2]30'!C15</f>
        <v>0</v>
      </c>
      <c r="D13" s="202">
        <f>'[2]30'!D15</f>
        <v>0</v>
      </c>
      <c r="E13" s="202">
        <f>'[2]30'!E15</f>
        <v>0</v>
      </c>
      <c r="F13" s="15">
        <f t="shared" si="6"/>
        <v>84</v>
      </c>
      <c r="G13" s="201">
        <f>'[2]30'!H15</f>
        <v>38</v>
      </c>
      <c r="H13" s="202">
        <f>'[2]30'!I15</f>
        <v>0</v>
      </c>
      <c r="I13" s="202">
        <f>'[2]30'!J15</f>
        <v>0</v>
      </c>
      <c r="J13" s="202">
        <f>'[2]30'!K15</f>
        <v>0</v>
      </c>
      <c r="K13" s="15">
        <f t="shared" si="3"/>
        <v>38</v>
      </c>
      <c r="L13" s="18">
        <f>frq!C13</f>
        <v>1</v>
      </c>
      <c r="M13" s="125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  <c r="S13" s="18"/>
    </row>
    <row r="14" spans="1:19">
      <c r="A14" s="8" t="s">
        <v>56</v>
      </c>
      <c r="B14" s="201">
        <f>'[2]30'!B16</f>
        <v>84</v>
      </c>
      <c r="C14" s="202">
        <f>'[2]30'!C16</f>
        <v>0</v>
      </c>
      <c r="D14" s="202">
        <f>'[2]30'!D16</f>
        <v>0</v>
      </c>
      <c r="E14" s="202">
        <f>'[2]30'!E16</f>
        <v>0</v>
      </c>
      <c r="F14" s="15">
        <f t="shared" si="6"/>
        <v>84</v>
      </c>
      <c r="G14" s="201">
        <f>'[2]30'!H16</f>
        <v>38</v>
      </c>
      <c r="H14" s="202">
        <f>'[2]30'!I16</f>
        <v>0</v>
      </c>
      <c r="I14" s="202">
        <f>'[2]30'!J16</f>
        <v>0</v>
      </c>
      <c r="J14" s="202">
        <f>'[2]30'!K16</f>
        <v>0</v>
      </c>
      <c r="K14" s="15">
        <f t="shared" si="3"/>
        <v>38</v>
      </c>
      <c r="L14" s="18">
        <f>frq!C14</f>
        <v>1</v>
      </c>
      <c r="M14" s="125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  <c r="S14" s="18"/>
    </row>
    <row r="15" spans="1:19">
      <c r="A15" s="8" t="s">
        <v>57</v>
      </c>
      <c r="B15" s="201">
        <f>'[2]30'!B17</f>
        <v>84</v>
      </c>
      <c r="C15" s="202">
        <f>'[2]30'!C17</f>
        <v>0</v>
      </c>
      <c r="D15" s="202">
        <f>'[2]30'!D17</f>
        <v>0</v>
      </c>
      <c r="E15" s="202">
        <f>'[2]30'!E17</f>
        <v>0</v>
      </c>
      <c r="F15" s="15">
        <f t="shared" si="6"/>
        <v>84</v>
      </c>
      <c r="G15" s="201">
        <f>'[2]30'!H17</f>
        <v>38</v>
      </c>
      <c r="H15" s="202">
        <f>'[2]30'!I17</f>
        <v>0</v>
      </c>
      <c r="I15" s="202">
        <f>'[2]30'!J17</f>
        <v>0</v>
      </c>
      <c r="J15" s="202">
        <f>'[2]30'!K17</f>
        <v>0</v>
      </c>
      <c r="K15" s="15">
        <f t="shared" si="3"/>
        <v>38</v>
      </c>
      <c r="L15" s="18">
        <f>frq!C15</f>
        <v>1</v>
      </c>
      <c r="M15" s="125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  <c r="S15" s="18"/>
    </row>
    <row r="16" spans="1:19">
      <c r="A16" s="8" t="s">
        <v>58</v>
      </c>
      <c r="B16" s="201">
        <f>'[2]30'!B18</f>
        <v>84</v>
      </c>
      <c r="C16" s="202">
        <f>'[2]30'!C18</f>
        <v>0</v>
      </c>
      <c r="D16" s="202">
        <f>'[2]30'!D18</f>
        <v>0</v>
      </c>
      <c r="E16" s="202">
        <f>'[2]30'!E18</f>
        <v>0</v>
      </c>
      <c r="F16" s="15">
        <f t="shared" si="6"/>
        <v>84</v>
      </c>
      <c r="G16" s="201">
        <f>'[2]30'!H18</f>
        <v>38</v>
      </c>
      <c r="H16" s="202">
        <f>'[2]30'!I18</f>
        <v>0</v>
      </c>
      <c r="I16" s="202">
        <f>'[2]30'!J18</f>
        <v>0</v>
      </c>
      <c r="J16" s="202">
        <f>'[2]30'!K18</f>
        <v>0</v>
      </c>
      <c r="K16" s="15">
        <f t="shared" si="3"/>
        <v>38</v>
      </c>
      <c r="L16" s="18">
        <f>frq!C16</f>
        <v>1</v>
      </c>
      <c r="M16" s="125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  <c r="S16" s="18"/>
    </row>
    <row r="17" spans="1:19">
      <c r="A17" s="8" t="s">
        <v>59</v>
      </c>
      <c r="B17" s="201">
        <f>'[2]30'!B19</f>
        <v>84</v>
      </c>
      <c r="C17" s="202">
        <f>'[2]30'!C19</f>
        <v>0</v>
      </c>
      <c r="D17" s="202">
        <f>'[2]30'!D19</f>
        <v>0</v>
      </c>
      <c r="E17" s="202">
        <f>'[2]30'!E19</f>
        <v>0</v>
      </c>
      <c r="F17" s="15">
        <f t="shared" si="6"/>
        <v>84</v>
      </c>
      <c r="G17" s="201">
        <f>'[2]30'!H19</f>
        <v>38</v>
      </c>
      <c r="H17" s="202">
        <f>'[2]30'!I19</f>
        <v>0</v>
      </c>
      <c r="I17" s="202">
        <f>'[2]30'!J19</f>
        <v>0</v>
      </c>
      <c r="J17" s="202">
        <f>'[2]30'!K19</f>
        <v>0</v>
      </c>
      <c r="K17" s="15">
        <f t="shared" si="3"/>
        <v>38</v>
      </c>
      <c r="L17" s="18">
        <f>frq!C17</f>
        <v>1</v>
      </c>
      <c r="M17" s="125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  <c r="S17" s="18"/>
    </row>
    <row r="18" spans="1:19">
      <c r="A18" s="8" t="s">
        <v>60</v>
      </c>
      <c r="B18" s="201">
        <f>'[2]30'!B20</f>
        <v>84</v>
      </c>
      <c r="C18" s="202">
        <f>'[2]30'!C20</f>
        <v>0</v>
      </c>
      <c r="D18" s="202">
        <f>'[2]30'!D20</f>
        <v>0</v>
      </c>
      <c r="E18" s="202">
        <f>'[2]30'!E20</f>
        <v>0</v>
      </c>
      <c r="F18" s="15">
        <f t="shared" si="6"/>
        <v>84</v>
      </c>
      <c r="G18" s="201">
        <f>'[2]30'!H20</f>
        <v>38</v>
      </c>
      <c r="H18" s="202">
        <f>'[2]30'!I20</f>
        <v>0</v>
      </c>
      <c r="I18" s="202">
        <f>'[2]30'!J20</f>
        <v>0</v>
      </c>
      <c r="J18" s="202">
        <f>'[2]30'!K20</f>
        <v>0</v>
      </c>
      <c r="K18" s="15">
        <f t="shared" si="3"/>
        <v>38</v>
      </c>
      <c r="L18" s="18">
        <f>frq!C18</f>
        <v>1</v>
      </c>
      <c r="M18" s="125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  <c r="S18" s="18"/>
    </row>
    <row r="19" spans="1:19">
      <c r="A19" s="8" t="s">
        <v>61</v>
      </c>
      <c r="B19" s="201">
        <f>'[2]30'!B21</f>
        <v>84</v>
      </c>
      <c r="C19" s="202">
        <f>'[2]30'!C21</f>
        <v>0</v>
      </c>
      <c r="D19" s="202">
        <f>'[2]30'!D21</f>
        <v>0</v>
      </c>
      <c r="E19" s="202">
        <f>'[2]30'!E21</f>
        <v>0</v>
      </c>
      <c r="F19" s="15">
        <f t="shared" si="6"/>
        <v>84</v>
      </c>
      <c r="G19" s="201">
        <f>'[2]30'!H21</f>
        <v>38</v>
      </c>
      <c r="H19" s="202">
        <f>'[2]30'!I21</f>
        <v>0</v>
      </c>
      <c r="I19" s="202">
        <f>'[2]30'!J21</f>
        <v>0</v>
      </c>
      <c r="J19" s="202">
        <f>'[2]30'!K21</f>
        <v>0</v>
      </c>
      <c r="K19" s="15">
        <f t="shared" si="3"/>
        <v>38</v>
      </c>
      <c r="L19" s="18">
        <f>frq!C19</f>
        <v>1</v>
      </c>
      <c r="M19" s="125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  <c r="S19" s="18"/>
    </row>
    <row r="20" spans="1:19">
      <c r="A20" s="8" t="s">
        <v>62</v>
      </c>
      <c r="B20" s="201">
        <f>'[2]30'!B22</f>
        <v>84</v>
      </c>
      <c r="C20" s="202">
        <f>'[2]30'!C22</f>
        <v>0</v>
      </c>
      <c r="D20" s="202">
        <f>'[2]30'!D22</f>
        <v>0</v>
      </c>
      <c r="E20" s="202">
        <f>'[2]30'!E22</f>
        <v>0</v>
      </c>
      <c r="F20" s="15">
        <f t="shared" si="6"/>
        <v>84</v>
      </c>
      <c r="G20" s="201">
        <f>'[2]30'!H22</f>
        <v>38</v>
      </c>
      <c r="H20" s="202">
        <f>'[2]30'!I22</f>
        <v>0</v>
      </c>
      <c r="I20" s="202">
        <f>'[2]30'!J22</f>
        <v>0</v>
      </c>
      <c r="J20" s="202">
        <f>'[2]30'!K22</f>
        <v>0</v>
      </c>
      <c r="K20" s="15">
        <f t="shared" si="3"/>
        <v>38</v>
      </c>
      <c r="L20" s="18">
        <f>frq!C20</f>
        <v>1</v>
      </c>
      <c r="M20" s="125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  <c r="S20" s="18"/>
    </row>
    <row r="21" spans="1:19">
      <c r="A21" s="8" t="s">
        <v>63</v>
      </c>
      <c r="B21" s="201">
        <f>'[2]30'!B23</f>
        <v>84</v>
      </c>
      <c r="C21" s="202">
        <f>'[2]30'!C23</f>
        <v>0</v>
      </c>
      <c r="D21" s="202">
        <f>'[2]30'!D23</f>
        <v>0</v>
      </c>
      <c r="E21" s="202">
        <f>'[2]30'!E23</f>
        <v>0</v>
      </c>
      <c r="F21" s="15">
        <f t="shared" si="6"/>
        <v>84</v>
      </c>
      <c r="G21" s="201">
        <f>'[2]30'!H23</f>
        <v>38</v>
      </c>
      <c r="H21" s="202">
        <f>'[2]30'!I23</f>
        <v>0</v>
      </c>
      <c r="I21" s="202">
        <f>'[2]30'!J23</f>
        <v>0</v>
      </c>
      <c r="J21" s="202">
        <f>'[2]30'!K23</f>
        <v>0</v>
      </c>
      <c r="K21" s="15">
        <f t="shared" si="3"/>
        <v>38</v>
      </c>
      <c r="L21" s="18">
        <f>frq!C21</f>
        <v>1</v>
      </c>
      <c r="M21" s="125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  <c r="S21" s="18"/>
    </row>
    <row r="22" spans="1:19">
      <c r="A22" s="8" t="s">
        <v>64</v>
      </c>
      <c r="B22" s="201">
        <f>'[2]30'!B24</f>
        <v>84</v>
      </c>
      <c r="C22" s="202">
        <f>'[2]30'!C24</f>
        <v>0</v>
      </c>
      <c r="D22" s="202">
        <f>'[2]30'!D24</f>
        <v>0</v>
      </c>
      <c r="E22" s="202">
        <f>'[2]30'!E24</f>
        <v>0</v>
      </c>
      <c r="F22" s="15">
        <f t="shared" si="6"/>
        <v>84</v>
      </c>
      <c r="G22" s="201">
        <f>'[2]30'!H24</f>
        <v>38</v>
      </c>
      <c r="H22" s="202">
        <f>'[2]30'!I24</f>
        <v>0</v>
      </c>
      <c r="I22" s="202">
        <f>'[2]30'!J24</f>
        <v>0</v>
      </c>
      <c r="J22" s="202">
        <f>'[2]30'!K24</f>
        <v>0</v>
      </c>
      <c r="K22" s="15">
        <f t="shared" si="3"/>
        <v>38</v>
      </c>
      <c r="L22" s="18">
        <f>frq!C22</f>
        <v>1</v>
      </c>
      <c r="M22" s="125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  <c r="S22" s="18"/>
    </row>
    <row r="23" spans="1:19">
      <c r="A23" s="8" t="s">
        <v>65</v>
      </c>
      <c r="B23" s="201">
        <f>'[2]30'!B25</f>
        <v>84</v>
      </c>
      <c r="C23" s="202">
        <f>'[2]30'!C25</f>
        <v>0</v>
      </c>
      <c r="D23" s="202">
        <f>'[2]30'!D25</f>
        <v>0</v>
      </c>
      <c r="E23" s="202">
        <f>'[2]30'!E25</f>
        <v>0</v>
      </c>
      <c r="F23" s="15">
        <f t="shared" si="6"/>
        <v>84</v>
      </c>
      <c r="G23" s="201">
        <f>'[2]30'!H25</f>
        <v>38</v>
      </c>
      <c r="H23" s="202">
        <f>'[2]30'!I25</f>
        <v>0</v>
      </c>
      <c r="I23" s="202">
        <f>'[2]30'!J25</f>
        <v>0</v>
      </c>
      <c r="J23" s="202">
        <f>'[2]30'!K25</f>
        <v>0</v>
      </c>
      <c r="K23" s="15">
        <f t="shared" si="3"/>
        <v>38</v>
      </c>
      <c r="L23" s="18">
        <f>frq!C23</f>
        <v>1</v>
      </c>
      <c r="M23" s="125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  <c r="S23" s="18"/>
    </row>
    <row r="24" spans="1:19">
      <c r="A24" s="8" t="s">
        <v>66</v>
      </c>
      <c r="B24" s="201">
        <f>'[2]30'!B26</f>
        <v>84</v>
      </c>
      <c r="C24" s="202">
        <f>'[2]30'!C26</f>
        <v>0</v>
      </c>
      <c r="D24" s="202">
        <f>'[2]30'!D26</f>
        <v>0</v>
      </c>
      <c r="E24" s="202">
        <f>'[2]30'!E26</f>
        <v>0</v>
      </c>
      <c r="F24" s="15">
        <f t="shared" si="6"/>
        <v>84</v>
      </c>
      <c r="G24" s="201">
        <f>'[2]30'!H26</f>
        <v>38</v>
      </c>
      <c r="H24" s="202">
        <f>'[2]30'!I26</f>
        <v>0</v>
      </c>
      <c r="I24" s="202">
        <f>'[2]30'!J26</f>
        <v>0</v>
      </c>
      <c r="J24" s="202">
        <f>'[2]30'!K26</f>
        <v>0</v>
      </c>
      <c r="K24" s="15">
        <f t="shared" si="3"/>
        <v>38</v>
      </c>
      <c r="L24" s="18">
        <f>frq!C24</f>
        <v>1</v>
      </c>
      <c r="M24" s="125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  <c r="S24" s="18"/>
    </row>
    <row r="25" spans="1:19">
      <c r="A25" s="8" t="s">
        <v>67</v>
      </c>
      <c r="B25" s="201">
        <f>'[2]30'!B27</f>
        <v>84</v>
      </c>
      <c r="C25" s="202">
        <f>'[2]30'!C27</f>
        <v>0</v>
      </c>
      <c r="D25" s="202">
        <f>'[2]30'!D27</f>
        <v>0</v>
      </c>
      <c r="E25" s="202">
        <f>'[2]30'!E27</f>
        <v>0</v>
      </c>
      <c r="F25" s="15">
        <f t="shared" si="6"/>
        <v>84</v>
      </c>
      <c r="G25" s="201">
        <f>'[2]30'!H27</f>
        <v>38</v>
      </c>
      <c r="H25" s="202">
        <f>'[2]30'!I27</f>
        <v>0</v>
      </c>
      <c r="I25" s="202">
        <f>'[2]30'!J27</f>
        <v>0</v>
      </c>
      <c r="J25" s="202">
        <f>'[2]30'!K27</f>
        <v>0</v>
      </c>
      <c r="K25" s="15">
        <f t="shared" si="3"/>
        <v>38</v>
      </c>
      <c r="L25" s="18">
        <f>frq!C25</f>
        <v>1</v>
      </c>
      <c r="M25" s="125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  <c r="S25" s="18"/>
    </row>
    <row r="26" spans="1:19">
      <c r="A26" s="8" t="s">
        <v>68</v>
      </c>
      <c r="B26" s="201">
        <f>'[2]30'!B28</f>
        <v>84</v>
      </c>
      <c r="C26" s="202">
        <f>'[2]30'!C28</f>
        <v>0</v>
      </c>
      <c r="D26" s="202">
        <f>'[2]30'!D28</f>
        <v>0</v>
      </c>
      <c r="E26" s="202">
        <f>'[2]30'!E28</f>
        <v>0</v>
      </c>
      <c r="F26" s="15">
        <f t="shared" si="6"/>
        <v>84</v>
      </c>
      <c r="G26" s="201">
        <f>'[2]30'!H28</f>
        <v>38</v>
      </c>
      <c r="H26" s="202">
        <f>'[2]30'!I28</f>
        <v>0</v>
      </c>
      <c r="I26" s="202">
        <f>'[2]30'!J28</f>
        <v>0</v>
      </c>
      <c r="J26" s="202">
        <f>'[2]30'!K28</f>
        <v>0</v>
      </c>
      <c r="K26" s="15">
        <f t="shared" si="3"/>
        <v>38</v>
      </c>
      <c r="L26" s="18">
        <f>frq!C26</f>
        <v>1</v>
      </c>
      <c r="M26" s="125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  <c r="S26" s="18"/>
    </row>
    <row r="27" spans="1:19">
      <c r="A27" s="8" t="s">
        <v>69</v>
      </c>
      <c r="B27" s="201">
        <f>'[2]30'!B29</f>
        <v>84</v>
      </c>
      <c r="C27" s="202">
        <f>'[2]30'!C29</f>
        <v>0</v>
      </c>
      <c r="D27" s="202">
        <f>'[2]30'!D29</f>
        <v>0</v>
      </c>
      <c r="E27" s="202">
        <f>'[2]30'!E29</f>
        <v>0</v>
      </c>
      <c r="F27" s="15">
        <f t="shared" si="6"/>
        <v>84</v>
      </c>
      <c r="G27" s="201">
        <f>'[2]30'!H29</f>
        <v>38</v>
      </c>
      <c r="H27" s="202">
        <f>'[2]30'!I29</f>
        <v>0</v>
      </c>
      <c r="I27" s="202">
        <f>'[2]30'!J29</f>
        <v>0</v>
      </c>
      <c r="J27" s="202">
        <f>'[2]30'!K29</f>
        <v>0</v>
      </c>
      <c r="K27" s="15">
        <f t="shared" si="3"/>
        <v>38</v>
      </c>
      <c r="L27" s="18">
        <f>frq!C27</f>
        <v>1</v>
      </c>
      <c r="M27" s="125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  <c r="S27" s="18"/>
    </row>
    <row r="28" spans="1:19">
      <c r="A28" s="8" t="s">
        <v>70</v>
      </c>
      <c r="B28" s="201">
        <f>'[2]30'!B30</f>
        <v>84</v>
      </c>
      <c r="C28" s="202">
        <f>'[2]30'!C30</f>
        <v>0</v>
      </c>
      <c r="D28" s="202">
        <f>'[2]30'!D30</f>
        <v>0</v>
      </c>
      <c r="E28" s="202">
        <f>'[2]30'!E30</f>
        <v>0</v>
      </c>
      <c r="F28" s="15">
        <f t="shared" si="6"/>
        <v>84</v>
      </c>
      <c r="G28" s="201">
        <f>'[2]30'!H30</f>
        <v>38</v>
      </c>
      <c r="H28" s="202">
        <f>'[2]30'!I30</f>
        <v>0</v>
      </c>
      <c r="I28" s="202">
        <f>'[2]30'!J30</f>
        <v>0</v>
      </c>
      <c r="J28" s="202">
        <f>'[2]30'!K30</f>
        <v>0</v>
      </c>
      <c r="K28" s="15">
        <f t="shared" si="3"/>
        <v>38</v>
      </c>
      <c r="L28" s="18">
        <f>frq!C28</f>
        <v>1</v>
      </c>
      <c r="M28" s="125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  <c r="S28" s="18"/>
    </row>
    <row r="29" spans="1:19">
      <c r="A29" s="8" t="s">
        <v>71</v>
      </c>
      <c r="B29" s="201">
        <f>'[2]30'!B31</f>
        <v>84</v>
      </c>
      <c r="C29" s="202">
        <f>'[2]30'!C31</f>
        <v>0</v>
      </c>
      <c r="D29" s="202">
        <f>'[2]30'!D31</f>
        <v>0</v>
      </c>
      <c r="E29" s="202">
        <f>'[2]30'!E31</f>
        <v>0</v>
      </c>
      <c r="F29" s="15">
        <f t="shared" si="6"/>
        <v>84</v>
      </c>
      <c r="G29" s="201">
        <f>'[2]30'!H31</f>
        <v>38</v>
      </c>
      <c r="H29" s="202">
        <f>'[2]30'!I31</f>
        <v>0</v>
      </c>
      <c r="I29" s="202">
        <f>'[2]30'!J31</f>
        <v>0</v>
      </c>
      <c r="J29" s="202">
        <f>'[2]30'!K31</f>
        <v>0</v>
      </c>
      <c r="K29" s="15">
        <f t="shared" si="3"/>
        <v>38</v>
      </c>
      <c r="L29" s="18">
        <f>frq!C29</f>
        <v>1</v>
      </c>
      <c r="M29" s="125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  <c r="S29" s="18"/>
    </row>
    <row r="30" spans="1:19">
      <c r="A30" s="8" t="s">
        <v>72</v>
      </c>
      <c r="B30" s="201">
        <f>'[2]30'!B32</f>
        <v>84</v>
      </c>
      <c r="C30" s="202">
        <f>'[2]30'!C32</f>
        <v>0</v>
      </c>
      <c r="D30" s="202">
        <f>'[2]30'!D32</f>
        <v>0</v>
      </c>
      <c r="E30" s="202">
        <f>'[2]30'!E32</f>
        <v>0</v>
      </c>
      <c r="F30" s="15">
        <f t="shared" si="6"/>
        <v>84</v>
      </c>
      <c r="G30" s="201">
        <f>'[2]30'!H32</f>
        <v>38</v>
      </c>
      <c r="H30" s="202">
        <f>'[2]30'!I32</f>
        <v>0</v>
      </c>
      <c r="I30" s="202">
        <f>'[2]30'!J32</f>
        <v>0</v>
      </c>
      <c r="J30" s="202">
        <f>'[2]30'!K32</f>
        <v>0</v>
      </c>
      <c r="K30" s="15">
        <f t="shared" si="3"/>
        <v>38</v>
      </c>
      <c r="L30" s="18">
        <f>frq!C30</f>
        <v>1</v>
      </c>
      <c r="M30" s="125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  <c r="S30" s="18"/>
    </row>
    <row r="31" spans="1:19">
      <c r="A31" s="8" t="s">
        <v>73</v>
      </c>
      <c r="B31" s="201">
        <f>'[2]30'!B33</f>
        <v>84</v>
      </c>
      <c r="C31" s="202">
        <f>'[2]30'!C33</f>
        <v>0</v>
      </c>
      <c r="D31" s="202">
        <f>'[2]30'!D33</f>
        <v>0</v>
      </c>
      <c r="E31" s="202">
        <f>'[2]30'!E33</f>
        <v>0</v>
      </c>
      <c r="F31" s="15">
        <f t="shared" si="6"/>
        <v>84</v>
      </c>
      <c r="G31" s="201">
        <f>'[2]30'!H33</f>
        <v>38</v>
      </c>
      <c r="H31" s="202">
        <f>'[2]30'!I33</f>
        <v>0</v>
      </c>
      <c r="I31" s="202">
        <f>'[2]30'!J33</f>
        <v>0</v>
      </c>
      <c r="J31" s="202">
        <f>'[2]30'!K33</f>
        <v>0</v>
      </c>
      <c r="K31" s="15">
        <f t="shared" si="3"/>
        <v>38</v>
      </c>
      <c r="L31" s="18">
        <f>frq!C31</f>
        <v>1</v>
      </c>
      <c r="M31" s="125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  <c r="S31" s="18"/>
    </row>
    <row r="32" spans="1:19">
      <c r="A32" s="8" t="s">
        <v>74</v>
      </c>
      <c r="B32" s="201">
        <f>'[2]30'!B34</f>
        <v>84</v>
      </c>
      <c r="C32" s="202">
        <f>'[2]30'!C34</f>
        <v>0</v>
      </c>
      <c r="D32" s="202">
        <f>'[2]30'!D34</f>
        <v>0</v>
      </c>
      <c r="E32" s="202">
        <f>'[2]30'!E34</f>
        <v>0</v>
      </c>
      <c r="F32" s="15">
        <f t="shared" si="6"/>
        <v>84</v>
      </c>
      <c r="G32" s="201">
        <f>'[2]30'!H34</f>
        <v>38</v>
      </c>
      <c r="H32" s="202">
        <f>'[2]30'!I34</f>
        <v>0</v>
      </c>
      <c r="I32" s="202">
        <f>'[2]30'!J34</f>
        <v>0</v>
      </c>
      <c r="J32" s="202">
        <f>'[2]30'!K34</f>
        <v>0</v>
      </c>
      <c r="K32" s="15">
        <f t="shared" si="3"/>
        <v>38</v>
      </c>
      <c r="L32" s="18">
        <f>frq!C32</f>
        <v>1</v>
      </c>
      <c r="M32" s="125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  <c r="S32" s="18"/>
    </row>
    <row r="33" spans="1:19">
      <c r="A33" s="8" t="s">
        <v>75</v>
      </c>
      <c r="B33" s="201">
        <f>'[2]30'!B35</f>
        <v>84</v>
      </c>
      <c r="C33" s="202">
        <f>'[2]30'!C35</f>
        <v>0</v>
      </c>
      <c r="D33" s="202">
        <f>'[2]30'!D35</f>
        <v>0</v>
      </c>
      <c r="E33" s="202">
        <f>'[2]30'!E35</f>
        <v>0</v>
      </c>
      <c r="F33" s="15">
        <f t="shared" si="6"/>
        <v>84</v>
      </c>
      <c r="G33" s="201">
        <f>'[2]30'!H35</f>
        <v>39</v>
      </c>
      <c r="H33" s="202">
        <f>'[2]30'!I35</f>
        <v>0</v>
      </c>
      <c r="I33" s="202">
        <f>'[2]30'!J35</f>
        <v>0</v>
      </c>
      <c r="J33" s="202">
        <f>'[2]30'!K35</f>
        <v>0</v>
      </c>
      <c r="K33" s="15">
        <f t="shared" si="3"/>
        <v>39</v>
      </c>
      <c r="L33" s="18">
        <f>frq!C33</f>
        <v>1</v>
      </c>
      <c r="M33" s="125">
        <f t="shared" si="4"/>
        <v>38.6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38.6</v>
      </c>
      <c r="R33" s="18">
        <v>0.4</v>
      </c>
      <c r="S33" s="18"/>
    </row>
    <row r="34" spans="1:19">
      <c r="A34" s="8" t="s">
        <v>76</v>
      </c>
      <c r="B34" s="201">
        <f>'[2]30'!B36</f>
        <v>84</v>
      </c>
      <c r="C34" s="202">
        <f>'[2]30'!C36</f>
        <v>0</v>
      </c>
      <c r="D34" s="202">
        <f>'[2]30'!D36</f>
        <v>0</v>
      </c>
      <c r="E34" s="202">
        <f>'[2]30'!E36</f>
        <v>0</v>
      </c>
      <c r="F34" s="15">
        <f t="shared" si="6"/>
        <v>84</v>
      </c>
      <c r="G34" s="201">
        <f>'[2]30'!H36</f>
        <v>39</v>
      </c>
      <c r="H34" s="202">
        <f>'[2]30'!I36</f>
        <v>0</v>
      </c>
      <c r="I34" s="202">
        <f>'[2]30'!J36</f>
        <v>0</v>
      </c>
      <c r="J34" s="202">
        <f>'[2]30'!K36</f>
        <v>0</v>
      </c>
      <c r="K34" s="15">
        <f t="shared" si="3"/>
        <v>39</v>
      </c>
      <c r="L34" s="18">
        <f>frq!C34</f>
        <v>1</v>
      </c>
      <c r="M34" s="125">
        <f t="shared" si="4"/>
        <v>38.6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38.6</v>
      </c>
      <c r="R34" s="18">
        <v>0.4</v>
      </c>
      <c r="S34" s="18"/>
    </row>
    <row r="35" spans="1:19">
      <c r="A35" s="8" t="s">
        <v>77</v>
      </c>
      <c r="B35" s="201">
        <f>'[2]30'!B37</f>
        <v>84</v>
      </c>
      <c r="C35" s="202">
        <f>'[2]30'!C37</f>
        <v>0</v>
      </c>
      <c r="D35" s="202">
        <f>'[2]30'!D37</f>
        <v>0</v>
      </c>
      <c r="E35" s="202">
        <f>'[2]30'!E37</f>
        <v>0</v>
      </c>
      <c r="F35" s="15">
        <f t="shared" si="6"/>
        <v>84</v>
      </c>
      <c r="G35" s="201">
        <f>'[2]30'!H37</f>
        <v>39</v>
      </c>
      <c r="H35" s="202">
        <f>'[2]30'!I37</f>
        <v>0</v>
      </c>
      <c r="I35" s="202">
        <f>'[2]30'!J37</f>
        <v>0</v>
      </c>
      <c r="J35" s="202">
        <f>'[2]30'!K37</f>
        <v>0</v>
      </c>
      <c r="K35" s="15">
        <f t="shared" si="3"/>
        <v>39</v>
      </c>
      <c r="L35" s="18">
        <f>frq!C35</f>
        <v>1</v>
      </c>
      <c r="M35" s="125">
        <f t="shared" si="4"/>
        <v>38.6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38.6</v>
      </c>
      <c r="R35" s="18">
        <v>0.4</v>
      </c>
      <c r="S35" s="18"/>
    </row>
    <row r="36" spans="1:19">
      <c r="A36" s="8" t="s">
        <v>78</v>
      </c>
      <c r="B36" s="201">
        <f>'[2]30'!B38</f>
        <v>84</v>
      </c>
      <c r="C36" s="202">
        <f>'[2]30'!C38</f>
        <v>0</v>
      </c>
      <c r="D36" s="202">
        <f>'[2]30'!D38</f>
        <v>0</v>
      </c>
      <c r="E36" s="202">
        <f>'[2]30'!E38</f>
        <v>0</v>
      </c>
      <c r="F36" s="15">
        <f t="shared" si="6"/>
        <v>84</v>
      </c>
      <c r="G36" s="201">
        <f>'[2]30'!H38</f>
        <v>39</v>
      </c>
      <c r="H36" s="202">
        <f>'[2]30'!I38</f>
        <v>0</v>
      </c>
      <c r="I36" s="202">
        <f>'[2]30'!J38</f>
        <v>0</v>
      </c>
      <c r="J36" s="202">
        <f>'[2]30'!K38</f>
        <v>0</v>
      </c>
      <c r="K36" s="15">
        <f t="shared" si="3"/>
        <v>39</v>
      </c>
      <c r="L36" s="18">
        <f>frq!C36</f>
        <v>1</v>
      </c>
      <c r="M36" s="125">
        <f t="shared" si="4"/>
        <v>38.6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38.6</v>
      </c>
      <c r="R36" s="18">
        <v>0.4</v>
      </c>
      <c r="S36" s="18"/>
    </row>
    <row r="37" spans="1:19">
      <c r="A37" s="8" t="s">
        <v>79</v>
      </c>
      <c r="B37" s="201">
        <f>'[2]30'!B39</f>
        <v>84</v>
      </c>
      <c r="C37" s="202">
        <f>'[2]30'!C39</f>
        <v>0</v>
      </c>
      <c r="D37" s="202">
        <f>'[2]30'!D39</f>
        <v>0</v>
      </c>
      <c r="E37" s="202">
        <f>'[2]30'!E39</f>
        <v>0</v>
      </c>
      <c r="F37" s="15">
        <f t="shared" si="6"/>
        <v>84</v>
      </c>
      <c r="G37" s="201">
        <f>'[2]30'!H39</f>
        <v>39</v>
      </c>
      <c r="H37" s="202">
        <f>'[2]30'!I39</f>
        <v>0</v>
      </c>
      <c r="I37" s="202">
        <f>'[2]30'!J39</f>
        <v>0</v>
      </c>
      <c r="J37" s="202">
        <f>'[2]30'!K39</f>
        <v>0</v>
      </c>
      <c r="K37" s="15">
        <f t="shared" si="3"/>
        <v>39</v>
      </c>
      <c r="L37" s="18">
        <f>frq!C37</f>
        <v>1</v>
      </c>
      <c r="M37" s="125">
        <f t="shared" si="4"/>
        <v>38.6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38.6</v>
      </c>
      <c r="R37" s="18">
        <v>0.4</v>
      </c>
      <c r="S37" s="18"/>
    </row>
    <row r="38" spans="1:19">
      <c r="A38" s="8" t="s">
        <v>80</v>
      </c>
      <c r="B38" s="201">
        <f>'[2]30'!B40</f>
        <v>84</v>
      </c>
      <c r="C38" s="202">
        <f>'[2]30'!C40</f>
        <v>0</v>
      </c>
      <c r="D38" s="202">
        <f>'[2]30'!D40</f>
        <v>0</v>
      </c>
      <c r="E38" s="202">
        <f>'[2]30'!E40</f>
        <v>0</v>
      </c>
      <c r="F38" s="15">
        <f t="shared" si="6"/>
        <v>84</v>
      </c>
      <c r="G38" s="201">
        <f>'[2]30'!H40</f>
        <v>39</v>
      </c>
      <c r="H38" s="202">
        <f>'[2]30'!I40</f>
        <v>0</v>
      </c>
      <c r="I38" s="202">
        <f>'[2]30'!J40</f>
        <v>0</v>
      </c>
      <c r="J38" s="202">
        <f>'[2]30'!K40</f>
        <v>0</v>
      </c>
      <c r="K38" s="15">
        <f t="shared" si="3"/>
        <v>39</v>
      </c>
      <c r="L38" s="18">
        <f>frq!C38</f>
        <v>1</v>
      </c>
      <c r="M38" s="125">
        <f t="shared" si="4"/>
        <v>38.6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38.6</v>
      </c>
      <c r="R38" s="18">
        <v>0.4</v>
      </c>
      <c r="S38" s="18"/>
    </row>
    <row r="39" spans="1:19">
      <c r="A39" s="8" t="s">
        <v>81</v>
      </c>
      <c r="B39" s="201">
        <f>'[2]30'!B41</f>
        <v>84</v>
      </c>
      <c r="C39" s="202">
        <f>'[2]30'!C41</f>
        <v>0</v>
      </c>
      <c r="D39" s="202">
        <f>'[2]30'!D41</f>
        <v>0</v>
      </c>
      <c r="E39" s="202">
        <f>'[2]30'!E41</f>
        <v>0</v>
      </c>
      <c r="F39" s="15">
        <f t="shared" si="6"/>
        <v>84</v>
      </c>
      <c r="G39" s="201">
        <f>'[2]30'!H41</f>
        <v>39</v>
      </c>
      <c r="H39" s="202">
        <f>'[2]30'!I41</f>
        <v>0</v>
      </c>
      <c r="I39" s="202">
        <f>'[2]30'!J41</f>
        <v>0</v>
      </c>
      <c r="J39" s="202">
        <f>'[2]30'!K41</f>
        <v>0</v>
      </c>
      <c r="K39" s="15">
        <f t="shared" si="3"/>
        <v>39</v>
      </c>
      <c r="L39" s="18">
        <f>frq!C39</f>
        <v>1</v>
      </c>
      <c r="M39" s="125">
        <f t="shared" si="4"/>
        <v>38.299999999999997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38.299999999999997</v>
      </c>
      <c r="R39" s="18">
        <v>0.7</v>
      </c>
      <c r="S39" s="18"/>
    </row>
    <row r="40" spans="1:19">
      <c r="A40" s="8" t="s">
        <v>82</v>
      </c>
      <c r="B40" s="201">
        <f>'[2]30'!B42</f>
        <v>84</v>
      </c>
      <c r="C40" s="202">
        <f>'[2]30'!C42</f>
        <v>0</v>
      </c>
      <c r="D40" s="202">
        <f>'[2]30'!D42</f>
        <v>0</v>
      </c>
      <c r="E40" s="202">
        <f>'[2]30'!E42</f>
        <v>0</v>
      </c>
      <c r="F40" s="15">
        <f t="shared" si="6"/>
        <v>84</v>
      </c>
      <c r="G40" s="201">
        <f>'[2]30'!H42</f>
        <v>39</v>
      </c>
      <c r="H40" s="202">
        <f>'[2]30'!I42</f>
        <v>0</v>
      </c>
      <c r="I40" s="202">
        <f>'[2]30'!J42</f>
        <v>0</v>
      </c>
      <c r="J40" s="202">
        <f>'[2]30'!K42</f>
        <v>0</v>
      </c>
      <c r="K40" s="15">
        <f t="shared" si="3"/>
        <v>39</v>
      </c>
      <c r="L40" s="18">
        <f>frq!C40</f>
        <v>1</v>
      </c>
      <c r="M40" s="125">
        <f t="shared" si="4"/>
        <v>38.299999999999997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38.299999999999997</v>
      </c>
      <c r="R40" s="18">
        <v>0.7</v>
      </c>
      <c r="S40" s="18"/>
    </row>
    <row r="41" spans="1:19">
      <c r="A41" s="8" t="s">
        <v>83</v>
      </c>
      <c r="B41" s="201">
        <f>'[2]30'!B43</f>
        <v>84</v>
      </c>
      <c r="C41" s="202">
        <f>'[2]30'!C43</f>
        <v>0</v>
      </c>
      <c r="D41" s="202">
        <f>'[2]30'!D43</f>
        <v>0</v>
      </c>
      <c r="E41" s="202">
        <f>'[2]30'!E43</f>
        <v>0</v>
      </c>
      <c r="F41" s="15">
        <f t="shared" si="6"/>
        <v>84</v>
      </c>
      <c r="G41" s="201">
        <f>'[2]30'!H43</f>
        <v>39</v>
      </c>
      <c r="H41" s="202">
        <f>'[2]30'!I43</f>
        <v>0</v>
      </c>
      <c r="I41" s="202">
        <f>'[2]30'!J43</f>
        <v>0</v>
      </c>
      <c r="J41" s="202">
        <f>'[2]30'!K43</f>
        <v>0</v>
      </c>
      <c r="K41" s="15">
        <f t="shared" si="3"/>
        <v>39</v>
      </c>
      <c r="L41" s="18">
        <f>frq!C41</f>
        <v>1</v>
      </c>
      <c r="M41" s="125">
        <f t="shared" si="4"/>
        <v>38.299999999999997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38.299999999999997</v>
      </c>
      <c r="R41" s="18">
        <v>0.7</v>
      </c>
      <c r="S41" s="18"/>
    </row>
    <row r="42" spans="1:19">
      <c r="A42" s="8" t="s">
        <v>84</v>
      </c>
      <c r="B42" s="201">
        <f>'[2]30'!B44</f>
        <v>84</v>
      </c>
      <c r="C42" s="202">
        <f>'[2]30'!C44</f>
        <v>0</v>
      </c>
      <c r="D42" s="202">
        <f>'[2]30'!D44</f>
        <v>0</v>
      </c>
      <c r="E42" s="202">
        <f>'[2]30'!E44</f>
        <v>0</v>
      </c>
      <c r="F42" s="15">
        <f t="shared" si="6"/>
        <v>84</v>
      </c>
      <c r="G42" s="201">
        <f>'[2]30'!H44</f>
        <v>39</v>
      </c>
      <c r="H42" s="202">
        <f>'[2]30'!I44</f>
        <v>0</v>
      </c>
      <c r="I42" s="202">
        <f>'[2]30'!J44</f>
        <v>0</v>
      </c>
      <c r="J42" s="202">
        <f>'[2]30'!K44</f>
        <v>0</v>
      </c>
      <c r="K42" s="15">
        <f t="shared" si="3"/>
        <v>39</v>
      </c>
      <c r="L42" s="18">
        <f>frq!C42</f>
        <v>1</v>
      </c>
      <c r="M42" s="125">
        <f t="shared" si="4"/>
        <v>38.299999999999997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38.299999999999997</v>
      </c>
      <c r="R42" s="18">
        <v>0.7</v>
      </c>
      <c r="S42" s="18"/>
    </row>
    <row r="43" spans="1:19">
      <c r="A43" s="8" t="s">
        <v>85</v>
      </c>
      <c r="B43" s="201">
        <f>'[2]30'!B45</f>
        <v>84</v>
      </c>
      <c r="C43" s="202">
        <f>'[2]30'!C45</f>
        <v>0</v>
      </c>
      <c r="D43" s="202">
        <f>'[2]30'!D45</f>
        <v>0</v>
      </c>
      <c r="E43" s="202">
        <f>'[2]30'!E45</f>
        <v>0</v>
      </c>
      <c r="F43" s="15">
        <f t="shared" si="6"/>
        <v>84</v>
      </c>
      <c r="G43" s="201">
        <f>'[2]30'!H45</f>
        <v>39</v>
      </c>
      <c r="H43" s="202">
        <f>'[2]30'!I45</f>
        <v>0</v>
      </c>
      <c r="I43" s="202">
        <f>'[2]30'!J45</f>
        <v>0</v>
      </c>
      <c r="J43" s="202">
        <f>'[2]30'!K45</f>
        <v>0</v>
      </c>
      <c r="K43" s="15">
        <f t="shared" si="3"/>
        <v>39</v>
      </c>
      <c r="L43" s="18">
        <f>frq!C43</f>
        <v>1</v>
      </c>
      <c r="M43" s="125">
        <f t="shared" si="4"/>
        <v>38.299999999999997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38.299999999999997</v>
      </c>
      <c r="R43" s="18">
        <v>0.7</v>
      </c>
      <c r="S43" s="18"/>
    </row>
    <row r="44" spans="1:19">
      <c r="A44" s="8" t="s">
        <v>86</v>
      </c>
      <c r="B44" s="201">
        <f>'[2]30'!B46</f>
        <v>84</v>
      </c>
      <c r="C44" s="202">
        <f>'[2]30'!C46</f>
        <v>0</v>
      </c>
      <c r="D44" s="202">
        <f>'[2]30'!D46</f>
        <v>0</v>
      </c>
      <c r="E44" s="202">
        <f>'[2]30'!E46</f>
        <v>0</v>
      </c>
      <c r="F44" s="15">
        <f t="shared" si="6"/>
        <v>84</v>
      </c>
      <c r="G44" s="201">
        <f>'[2]30'!H46</f>
        <v>39</v>
      </c>
      <c r="H44" s="202">
        <f>'[2]30'!I46</f>
        <v>0</v>
      </c>
      <c r="I44" s="202">
        <f>'[2]30'!J46</f>
        <v>0</v>
      </c>
      <c r="J44" s="202">
        <f>'[2]30'!K46</f>
        <v>0</v>
      </c>
      <c r="K44" s="15">
        <f t="shared" si="3"/>
        <v>39</v>
      </c>
      <c r="L44" s="18">
        <f>frq!C44</f>
        <v>1</v>
      </c>
      <c r="M44" s="125">
        <f t="shared" si="4"/>
        <v>38.299999999999997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38.299999999999997</v>
      </c>
      <c r="R44" s="18">
        <v>0.7</v>
      </c>
      <c r="S44" s="18"/>
    </row>
    <row r="45" spans="1:19">
      <c r="A45" s="8" t="s">
        <v>87</v>
      </c>
      <c r="B45" s="201">
        <f>'[2]30'!B47</f>
        <v>84</v>
      </c>
      <c r="C45" s="202">
        <f>'[2]30'!C47</f>
        <v>0</v>
      </c>
      <c r="D45" s="202">
        <f>'[2]30'!D47</f>
        <v>0</v>
      </c>
      <c r="E45" s="202">
        <f>'[2]30'!E47</f>
        <v>0</v>
      </c>
      <c r="F45" s="15">
        <f t="shared" si="6"/>
        <v>84</v>
      </c>
      <c r="G45" s="201">
        <f>'[2]30'!H47</f>
        <v>39</v>
      </c>
      <c r="H45" s="202">
        <f>'[2]30'!I47</f>
        <v>0</v>
      </c>
      <c r="I45" s="202">
        <f>'[2]30'!J47</f>
        <v>0</v>
      </c>
      <c r="J45" s="202">
        <f>'[2]30'!K47</f>
        <v>0</v>
      </c>
      <c r="K45" s="15">
        <f t="shared" si="3"/>
        <v>39</v>
      </c>
      <c r="L45" s="18">
        <f>frq!C45</f>
        <v>1</v>
      </c>
      <c r="M45" s="125">
        <f t="shared" si="4"/>
        <v>38.299999999999997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38.299999999999997</v>
      </c>
      <c r="R45" s="18">
        <v>0.7</v>
      </c>
      <c r="S45" s="18"/>
    </row>
    <row r="46" spans="1:19">
      <c r="A46" s="8" t="s">
        <v>88</v>
      </c>
      <c r="B46" s="201">
        <f>'[2]30'!B48</f>
        <v>84</v>
      </c>
      <c r="C46" s="202">
        <f>'[2]30'!C48</f>
        <v>0</v>
      </c>
      <c r="D46" s="202">
        <f>'[2]30'!D48</f>
        <v>0</v>
      </c>
      <c r="E46" s="202">
        <f>'[2]30'!E48</f>
        <v>0</v>
      </c>
      <c r="F46" s="15">
        <f t="shared" si="6"/>
        <v>84</v>
      </c>
      <c r="G46" s="201">
        <f>'[2]30'!H48</f>
        <v>39</v>
      </c>
      <c r="H46" s="202">
        <f>'[2]30'!I48</f>
        <v>0</v>
      </c>
      <c r="I46" s="202">
        <f>'[2]30'!J48</f>
        <v>0</v>
      </c>
      <c r="J46" s="202">
        <f>'[2]30'!K48</f>
        <v>0</v>
      </c>
      <c r="K46" s="15">
        <f t="shared" si="3"/>
        <v>39</v>
      </c>
      <c r="L46" s="18">
        <f>frq!C46</f>
        <v>1</v>
      </c>
      <c r="M46" s="125">
        <f t="shared" si="4"/>
        <v>38.299999999999997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38.299999999999997</v>
      </c>
      <c r="R46" s="18">
        <v>0.7</v>
      </c>
      <c r="S46" s="18"/>
    </row>
    <row r="47" spans="1:19">
      <c r="A47" s="8" t="s">
        <v>89</v>
      </c>
      <c r="B47" s="201">
        <f>'[2]30'!B49</f>
        <v>84</v>
      </c>
      <c r="C47" s="202">
        <f>'[2]30'!C49</f>
        <v>0</v>
      </c>
      <c r="D47" s="202">
        <f>'[2]30'!D49</f>
        <v>0</v>
      </c>
      <c r="E47" s="202">
        <f>'[2]30'!E49</f>
        <v>0</v>
      </c>
      <c r="F47" s="15">
        <f t="shared" si="6"/>
        <v>84</v>
      </c>
      <c r="G47" s="201">
        <f>'[2]30'!H49</f>
        <v>38</v>
      </c>
      <c r="H47" s="202">
        <f>'[2]30'!I49</f>
        <v>0</v>
      </c>
      <c r="I47" s="202">
        <f>'[2]30'!J49</f>
        <v>0</v>
      </c>
      <c r="J47" s="202">
        <f>'[2]30'!K49</f>
        <v>0</v>
      </c>
      <c r="K47" s="15">
        <f t="shared" si="3"/>
        <v>38</v>
      </c>
      <c r="L47" s="18">
        <f>frq!C47</f>
        <v>1</v>
      </c>
      <c r="M47" s="125">
        <f t="shared" si="4"/>
        <v>37.299999999999997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37.299999999999997</v>
      </c>
      <c r="R47" s="18">
        <v>0.7</v>
      </c>
      <c r="S47" s="18"/>
    </row>
    <row r="48" spans="1:19">
      <c r="A48" s="8" t="s">
        <v>90</v>
      </c>
      <c r="B48" s="201">
        <f>'[2]30'!B50</f>
        <v>84</v>
      </c>
      <c r="C48" s="202">
        <f>'[2]30'!C50</f>
        <v>0</v>
      </c>
      <c r="D48" s="202">
        <f>'[2]30'!D50</f>
        <v>0</v>
      </c>
      <c r="E48" s="202">
        <f>'[2]30'!E50</f>
        <v>0</v>
      </c>
      <c r="F48" s="15">
        <f t="shared" si="6"/>
        <v>84</v>
      </c>
      <c r="G48" s="201">
        <f>'[2]30'!H50</f>
        <v>38</v>
      </c>
      <c r="H48" s="202">
        <f>'[2]30'!I50</f>
        <v>0</v>
      </c>
      <c r="I48" s="202">
        <f>'[2]30'!J50</f>
        <v>0</v>
      </c>
      <c r="J48" s="202">
        <f>'[2]30'!K50</f>
        <v>0</v>
      </c>
      <c r="K48" s="15">
        <f t="shared" si="3"/>
        <v>38</v>
      </c>
      <c r="L48" s="18">
        <f>frq!C48</f>
        <v>1</v>
      </c>
      <c r="M48" s="125">
        <f t="shared" si="4"/>
        <v>37.299999999999997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37.299999999999997</v>
      </c>
      <c r="R48" s="18">
        <v>0.7</v>
      </c>
      <c r="S48" s="18"/>
    </row>
    <row r="49" spans="1:19">
      <c r="A49" s="8" t="s">
        <v>91</v>
      </c>
      <c r="B49" s="201">
        <f>'[2]30'!B51</f>
        <v>84</v>
      </c>
      <c r="C49" s="202">
        <f>'[2]30'!C51</f>
        <v>0</v>
      </c>
      <c r="D49" s="202">
        <f>'[2]30'!D51</f>
        <v>0</v>
      </c>
      <c r="E49" s="202">
        <f>'[2]30'!E51</f>
        <v>0</v>
      </c>
      <c r="F49" s="15">
        <f t="shared" si="6"/>
        <v>84</v>
      </c>
      <c r="G49" s="201">
        <f>'[2]30'!H51</f>
        <v>38</v>
      </c>
      <c r="H49" s="202">
        <f>'[2]30'!I51</f>
        <v>0</v>
      </c>
      <c r="I49" s="202">
        <f>'[2]30'!J51</f>
        <v>0</v>
      </c>
      <c r="J49" s="202">
        <f>'[2]30'!K51</f>
        <v>0</v>
      </c>
      <c r="K49" s="15">
        <f t="shared" si="3"/>
        <v>38</v>
      </c>
      <c r="L49" s="18">
        <f>frq!C49</f>
        <v>1</v>
      </c>
      <c r="M49" s="125">
        <f t="shared" si="4"/>
        <v>37.299999999999997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37.299999999999997</v>
      </c>
      <c r="R49" s="18">
        <v>0.7</v>
      </c>
      <c r="S49" s="18"/>
    </row>
    <row r="50" spans="1:19">
      <c r="A50" s="8" t="s">
        <v>92</v>
      </c>
      <c r="B50" s="201">
        <f>'[2]30'!B52</f>
        <v>84</v>
      </c>
      <c r="C50" s="202">
        <f>'[2]30'!C52</f>
        <v>0</v>
      </c>
      <c r="D50" s="202">
        <f>'[2]30'!D52</f>
        <v>0</v>
      </c>
      <c r="E50" s="202">
        <f>'[2]30'!E52</f>
        <v>0</v>
      </c>
      <c r="F50" s="15">
        <f t="shared" si="6"/>
        <v>84</v>
      </c>
      <c r="G50" s="201">
        <f>'[2]30'!H52</f>
        <v>38</v>
      </c>
      <c r="H50" s="202">
        <f>'[2]30'!I52</f>
        <v>0</v>
      </c>
      <c r="I50" s="202">
        <f>'[2]30'!J52</f>
        <v>0</v>
      </c>
      <c r="J50" s="202">
        <f>'[2]30'!K52</f>
        <v>0</v>
      </c>
      <c r="K50" s="15">
        <f t="shared" si="3"/>
        <v>38</v>
      </c>
      <c r="L50" s="18">
        <f>frq!C50</f>
        <v>1</v>
      </c>
      <c r="M50" s="125">
        <f t="shared" si="4"/>
        <v>37.299999999999997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37.299999999999997</v>
      </c>
      <c r="R50" s="18">
        <v>0.7</v>
      </c>
      <c r="S50" s="18"/>
    </row>
    <row r="51" spans="1:19">
      <c r="A51" s="8" t="s">
        <v>93</v>
      </c>
      <c r="B51" s="201">
        <f>'[2]30'!B53</f>
        <v>84</v>
      </c>
      <c r="C51" s="202">
        <f>'[2]30'!C53</f>
        <v>0</v>
      </c>
      <c r="D51" s="202">
        <f>'[2]30'!D53</f>
        <v>0</v>
      </c>
      <c r="E51" s="202">
        <f>'[2]30'!E53</f>
        <v>0</v>
      </c>
      <c r="F51" s="15">
        <f t="shared" si="6"/>
        <v>84</v>
      </c>
      <c r="G51" s="201">
        <f>'[2]30'!H53</f>
        <v>38</v>
      </c>
      <c r="H51" s="202">
        <f>'[2]30'!I53</f>
        <v>0</v>
      </c>
      <c r="I51" s="202">
        <f>'[2]30'!J53</f>
        <v>0</v>
      </c>
      <c r="J51" s="202">
        <f>'[2]30'!K53</f>
        <v>0</v>
      </c>
      <c r="K51" s="15">
        <f t="shared" si="3"/>
        <v>38</v>
      </c>
      <c r="L51" s="18">
        <f>frq!C51</f>
        <v>1</v>
      </c>
      <c r="M51" s="125">
        <f t="shared" si="4"/>
        <v>37.299999999999997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37.299999999999997</v>
      </c>
      <c r="R51" s="18">
        <v>0.7</v>
      </c>
      <c r="S51" s="18"/>
    </row>
    <row r="52" spans="1:19">
      <c r="A52" s="8" t="s">
        <v>94</v>
      </c>
      <c r="B52" s="201">
        <f>'[2]30'!B54</f>
        <v>84</v>
      </c>
      <c r="C52" s="202">
        <f>'[2]30'!C54</f>
        <v>0</v>
      </c>
      <c r="D52" s="202">
        <f>'[2]30'!D54</f>
        <v>0</v>
      </c>
      <c r="E52" s="202">
        <f>'[2]30'!E54</f>
        <v>0</v>
      </c>
      <c r="F52" s="15">
        <f t="shared" si="6"/>
        <v>84</v>
      </c>
      <c r="G52" s="201">
        <f>'[2]30'!H54</f>
        <v>38</v>
      </c>
      <c r="H52" s="202">
        <f>'[2]30'!I54</f>
        <v>0</v>
      </c>
      <c r="I52" s="202">
        <f>'[2]30'!J54</f>
        <v>0</v>
      </c>
      <c r="J52" s="202">
        <f>'[2]30'!K54</f>
        <v>0</v>
      </c>
      <c r="K52" s="15">
        <f t="shared" si="3"/>
        <v>38</v>
      </c>
      <c r="L52" s="18">
        <f>frq!C52</f>
        <v>1</v>
      </c>
      <c r="M52" s="125">
        <f t="shared" si="4"/>
        <v>37.299999999999997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37.299999999999997</v>
      </c>
      <c r="R52" s="18">
        <v>0.7</v>
      </c>
      <c r="S52" s="18"/>
    </row>
    <row r="53" spans="1:19">
      <c r="A53" s="8" t="s">
        <v>95</v>
      </c>
      <c r="B53" s="201">
        <f>'[2]30'!B55</f>
        <v>84</v>
      </c>
      <c r="C53" s="202">
        <f>'[2]30'!C55</f>
        <v>0</v>
      </c>
      <c r="D53" s="202">
        <f>'[2]30'!D55</f>
        <v>0</v>
      </c>
      <c r="E53" s="202">
        <f>'[2]30'!E55</f>
        <v>0</v>
      </c>
      <c r="F53" s="15">
        <f t="shared" si="6"/>
        <v>84</v>
      </c>
      <c r="G53" s="201">
        <f>'[2]30'!H55</f>
        <v>38</v>
      </c>
      <c r="H53" s="202">
        <f>'[2]30'!I55</f>
        <v>0</v>
      </c>
      <c r="I53" s="202">
        <f>'[2]30'!J55</f>
        <v>0</v>
      </c>
      <c r="J53" s="202">
        <f>'[2]30'!K55</f>
        <v>0</v>
      </c>
      <c r="K53" s="15">
        <f t="shared" si="3"/>
        <v>38</v>
      </c>
      <c r="L53" s="18">
        <f>frq!C53</f>
        <v>1</v>
      </c>
      <c r="M53" s="125">
        <f t="shared" si="4"/>
        <v>37.299999999999997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37.299999999999997</v>
      </c>
      <c r="R53" s="18">
        <v>0.7</v>
      </c>
      <c r="S53" s="18"/>
    </row>
    <row r="54" spans="1:19">
      <c r="A54" s="8" t="s">
        <v>96</v>
      </c>
      <c r="B54" s="201">
        <f>'[2]30'!B56</f>
        <v>84</v>
      </c>
      <c r="C54" s="202">
        <f>'[2]30'!C56</f>
        <v>0</v>
      </c>
      <c r="D54" s="202">
        <f>'[2]30'!D56</f>
        <v>0</v>
      </c>
      <c r="E54" s="202">
        <f>'[2]30'!E56</f>
        <v>0</v>
      </c>
      <c r="F54" s="15">
        <f t="shared" si="6"/>
        <v>84</v>
      </c>
      <c r="G54" s="201">
        <f>'[2]30'!H56</f>
        <v>38</v>
      </c>
      <c r="H54" s="202">
        <f>'[2]30'!I56</f>
        <v>0</v>
      </c>
      <c r="I54" s="202">
        <f>'[2]30'!J56</f>
        <v>0</v>
      </c>
      <c r="J54" s="202">
        <f>'[2]30'!K56</f>
        <v>0</v>
      </c>
      <c r="K54" s="15">
        <f t="shared" si="3"/>
        <v>38</v>
      </c>
      <c r="L54" s="18">
        <f>frq!C54</f>
        <v>1</v>
      </c>
      <c r="M54" s="125">
        <f t="shared" si="4"/>
        <v>37.299999999999997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37.299999999999997</v>
      </c>
      <c r="R54" s="18">
        <v>0.7</v>
      </c>
      <c r="S54" s="18"/>
    </row>
    <row r="55" spans="1:19">
      <c r="A55" s="8" t="s">
        <v>97</v>
      </c>
      <c r="B55" s="201">
        <f>'[2]30'!B57</f>
        <v>84</v>
      </c>
      <c r="C55" s="202">
        <f>'[2]30'!C57</f>
        <v>0</v>
      </c>
      <c r="D55" s="202">
        <f>'[2]30'!D57</f>
        <v>0</v>
      </c>
      <c r="E55" s="202">
        <f>'[2]30'!E57</f>
        <v>0</v>
      </c>
      <c r="F55" s="15">
        <f t="shared" si="6"/>
        <v>84</v>
      </c>
      <c r="G55" s="201">
        <f>'[2]30'!H57</f>
        <v>38</v>
      </c>
      <c r="H55" s="202">
        <f>'[2]30'!I57</f>
        <v>0</v>
      </c>
      <c r="I55" s="202">
        <f>'[2]30'!J57</f>
        <v>0</v>
      </c>
      <c r="J55" s="202">
        <f>'[2]30'!K57</f>
        <v>0</v>
      </c>
      <c r="K55" s="15">
        <f t="shared" si="3"/>
        <v>38</v>
      </c>
      <c r="L55" s="18">
        <f>frq!C55</f>
        <v>1</v>
      </c>
      <c r="M55" s="125">
        <f t="shared" si="4"/>
        <v>37.299999999999997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37.299999999999997</v>
      </c>
      <c r="R55" s="18">
        <v>0.7</v>
      </c>
      <c r="S55" s="18"/>
    </row>
    <row r="56" spans="1:19">
      <c r="A56" s="8" t="s">
        <v>98</v>
      </c>
      <c r="B56" s="201">
        <f>'[2]30'!B58</f>
        <v>84</v>
      </c>
      <c r="C56" s="202">
        <f>'[2]30'!C58</f>
        <v>0</v>
      </c>
      <c r="D56" s="202">
        <f>'[2]30'!D58</f>
        <v>0</v>
      </c>
      <c r="E56" s="202">
        <f>'[2]30'!E58</f>
        <v>0</v>
      </c>
      <c r="F56" s="15">
        <f t="shared" si="6"/>
        <v>84</v>
      </c>
      <c r="G56" s="201">
        <f>'[2]30'!H58</f>
        <v>38</v>
      </c>
      <c r="H56" s="202">
        <f>'[2]30'!I58</f>
        <v>0</v>
      </c>
      <c r="I56" s="202">
        <f>'[2]30'!J58</f>
        <v>0</v>
      </c>
      <c r="J56" s="202">
        <f>'[2]30'!K58</f>
        <v>0</v>
      </c>
      <c r="K56" s="15">
        <f t="shared" si="3"/>
        <v>38</v>
      </c>
      <c r="L56" s="18">
        <f>frq!C56</f>
        <v>1</v>
      </c>
      <c r="M56" s="125">
        <f t="shared" si="4"/>
        <v>37.299999999999997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37.299999999999997</v>
      </c>
      <c r="R56" s="18">
        <v>0.7</v>
      </c>
      <c r="S56" s="18"/>
    </row>
    <row r="57" spans="1:19">
      <c r="A57" s="8" t="s">
        <v>99</v>
      </c>
      <c r="B57" s="201">
        <f>'[2]30'!B59</f>
        <v>84</v>
      </c>
      <c r="C57" s="202">
        <f>'[2]30'!C59</f>
        <v>0</v>
      </c>
      <c r="D57" s="202">
        <f>'[2]30'!D59</f>
        <v>0</v>
      </c>
      <c r="E57" s="202">
        <f>'[2]30'!E59</f>
        <v>0</v>
      </c>
      <c r="F57" s="15">
        <f t="shared" si="6"/>
        <v>84</v>
      </c>
      <c r="G57" s="201">
        <f>'[2]30'!H59</f>
        <v>38</v>
      </c>
      <c r="H57" s="202">
        <f>'[2]30'!I59</f>
        <v>0</v>
      </c>
      <c r="I57" s="202">
        <f>'[2]30'!J59</f>
        <v>0</v>
      </c>
      <c r="J57" s="202">
        <f>'[2]30'!K59</f>
        <v>0</v>
      </c>
      <c r="K57" s="15">
        <f t="shared" si="3"/>
        <v>38</v>
      </c>
      <c r="L57" s="18">
        <f>frq!C57</f>
        <v>1</v>
      </c>
      <c r="M57" s="125">
        <f t="shared" si="4"/>
        <v>37.299999999999997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37.299999999999997</v>
      </c>
      <c r="R57" s="18">
        <v>0.7</v>
      </c>
      <c r="S57" s="18"/>
    </row>
    <row r="58" spans="1:19">
      <c r="A58" s="8" t="s">
        <v>100</v>
      </c>
      <c r="B58" s="201">
        <f>'[2]30'!B60</f>
        <v>84</v>
      </c>
      <c r="C58" s="202">
        <f>'[2]30'!C60</f>
        <v>0</v>
      </c>
      <c r="D58" s="202">
        <f>'[2]30'!D60</f>
        <v>0</v>
      </c>
      <c r="E58" s="202">
        <f>'[2]30'!E60</f>
        <v>0</v>
      </c>
      <c r="F58" s="15">
        <f t="shared" si="6"/>
        <v>84</v>
      </c>
      <c r="G58" s="201">
        <f>'[2]30'!H60</f>
        <v>38</v>
      </c>
      <c r="H58" s="202">
        <f>'[2]30'!I60</f>
        <v>0</v>
      </c>
      <c r="I58" s="202">
        <f>'[2]30'!J60</f>
        <v>0</v>
      </c>
      <c r="J58" s="202">
        <f>'[2]30'!K60</f>
        <v>0</v>
      </c>
      <c r="K58" s="15">
        <f t="shared" si="3"/>
        <v>38</v>
      </c>
      <c r="L58" s="18">
        <f>frq!C58</f>
        <v>1</v>
      </c>
      <c r="M58" s="125">
        <f t="shared" si="4"/>
        <v>37.299999999999997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37.299999999999997</v>
      </c>
      <c r="R58" s="18">
        <v>0.7</v>
      </c>
      <c r="S58" s="18"/>
    </row>
    <row r="59" spans="1:19">
      <c r="A59" s="8" t="s">
        <v>101</v>
      </c>
      <c r="B59" s="201">
        <f>'[2]30'!B61</f>
        <v>84</v>
      </c>
      <c r="C59" s="202">
        <f>'[2]30'!C61</f>
        <v>0</v>
      </c>
      <c r="D59" s="202">
        <f>'[2]30'!D61</f>
        <v>0</v>
      </c>
      <c r="E59" s="202">
        <f>'[2]30'!E61</f>
        <v>0</v>
      </c>
      <c r="F59" s="15">
        <f t="shared" si="6"/>
        <v>84</v>
      </c>
      <c r="G59" s="201">
        <f>'[2]30'!H61</f>
        <v>38</v>
      </c>
      <c r="H59" s="202">
        <f>'[2]30'!I61</f>
        <v>0</v>
      </c>
      <c r="I59" s="202">
        <f>'[2]30'!J61</f>
        <v>0</v>
      </c>
      <c r="J59" s="202">
        <f>'[2]30'!K61</f>
        <v>0</v>
      </c>
      <c r="K59" s="15">
        <f t="shared" si="3"/>
        <v>38</v>
      </c>
      <c r="L59" s="18">
        <f>frq!C59</f>
        <v>1</v>
      </c>
      <c r="M59" s="125">
        <f t="shared" si="4"/>
        <v>37.299999999999997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37.299999999999997</v>
      </c>
      <c r="R59" s="18">
        <v>0.7</v>
      </c>
      <c r="S59" s="18"/>
    </row>
    <row r="60" spans="1:19">
      <c r="A60" s="8" t="s">
        <v>102</v>
      </c>
      <c r="B60" s="201">
        <f>'[2]30'!B62</f>
        <v>84</v>
      </c>
      <c r="C60" s="202">
        <f>'[2]30'!C62</f>
        <v>0</v>
      </c>
      <c r="D60" s="202">
        <f>'[2]30'!D62</f>
        <v>0</v>
      </c>
      <c r="E60" s="202">
        <f>'[2]30'!E62</f>
        <v>0</v>
      </c>
      <c r="F60" s="15">
        <f t="shared" si="6"/>
        <v>84</v>
      </c>
      <c r="G60" s="201">
        <f>'[2]30'!H62</f>
        <v>38</v>
      </c>
      <c r="H60" s="202">
        <f>'[2]30'!I62</f>
        <v>0</v>
      </c>
      <c r="I60" s="202">
        <f>'[2]30'!J62</f>
        <v>0</v>
      </c>
      <c r="J60" s="202">
        <f>'[2]30'!K62</f>
        <v>0</v>
      </c>
      <c r="K60" s="15">
        <f t="shared" si="3"/>
        <v>38</v>
      </c>
      <c r="L60" s="18">
        <f>frq!C60</f>
        <v>1</v>
      </c>
      <c r="M60" s="125">
        <f t="shared" si="4"/>
        <v>37.299999999999997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37.299999999999997</v>
      </c>
      <c r="R60" s="18">
        <v>0.7</v>
      </c>
      <c r="S60" s="18"/>
    </row>
    <row r="61" spans="1:19">
      <c r="A61" s="8" t="s">
        <v>103</v>
      </c>
      <c r="B61" s="201">
        <f>'[2]30'!B63</f>
        <v>84</v>
      </c>
      <c r="C61" s="202">
        <f>'[2]30'!C63</f>
        <v>0</v>
      </c>
      <c r="D61" s="202">
        <f>'[2]30'!D63</f>
        <v>0</v>
      </c>
      <c r="E61" s="202">
        <f>'[2]30'!E63</f>
        <v>0</v>
      </c>
      <c r="F61" s="15">
        <f t="shared" si="6"/>
        <v>84</v>
      </c>
      <c r="G61" s="201">
        <f>'[2]30'!H63</f>
        <v>38</v>
      </c>
      <c r="H61" s="202">
        <f>'[2]30'!I63</f>
        <v>0</v>
      </c>
      <c r="I61" s="202">
        <f>'[2]30'!J63</f>
        <v>0</v>
      </c>
      <c r="J61" s="202">
        <f>'[2]30'!K63</f>
        <v>0</v>
      </c>
      <c r="K61" s="15">
        <f t="shared" si="3"/>
        <v>38</v>
      </c>
      <c r="L61" s="18">
        <f>frq!C61</f>
        <v>1</v>
      </c>
      <c r="M61" s="125">
        <f t="shared" si="4"/>
        <v>37.299999999999997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37.299999999999997</v>
      </c>
      <c r="R61" s="18">
        <v>0.7</v>
      </c>
      <c r="S61" s="18"/>
    </row>
    <row r="62" spans="1:19">
      <c r="A62" s="8" t="s">
        <v>104</v>
      </c>
      <c r="B62" s="201">
        <f>'[2]30'!B64</f>
        <v>84</v>
      </c>
      <c r="C62" s="202">
        <f>'[2]30'!C64</f>
        <v>0</v>
      </c>
      <c r="D62" s="202">
        <f>'[2]30'!D64</f>
        <v>0</v>
      </c>
      <c r="E62" s="202">
        <f>'[2]30'!E64</f>
        <v>0</v>
      </c>
      <c r="F62" s="15">
        <f t="shared" si="6"/>
        <v>84</v>
      </c>
      <c r="G62" s="201">
        <f>'[2]30'!H64</f>
        <v>38</v>
      </c>
      <c r="H62" s="202">
        <f>'[2]30'!I64</f>
        <v>0</v>
      </c>
      <c r="I62" s="202">
        <f>'[2]30'!J64</f>
        <v>0</v>
      </c>
      <c r="J62" s="202">
        <f>'[2]30'!K64</f>
        <v>0</v>
      </c>
      <c r="K62" s="15">
        <f t="shared" si="3"/>
        <v>38</v>
      </c>
      <c r="L62" s="18">
        <f>frq!C62</f>
        <v>1</v>
      </c>
      <c r="M62" s="125">
        <f t="shared" si="4"/>
        <v>37.299999999999997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37.299999999999997</v>
      </c>
      <c r="R62" s="18">
        <v>0.7</v>
      </c>
      <c r="S62" s="18"/>
    </row>
    <row r="63" spans="1:19">
      <c r="A63" s="8" t="s">
        <v>105</v>
      </c>
      <c r="B63" s="201">
        <f>'[2]30'!B65</f>
        <v>84</v>
      </c>
      <c r="C63" s="202">
        <f>'[2]30'!C65</f>
        <v>0</v>
      </c>
      <c r="D63" s="202">
        <f>'[2]30'!D65</f>
        <v>0</v>
      </c>
      <c r="E63" s="202">
        <f>'[2]30'!E65</f>
        <v>0</v>
      </c>
      <c r="F63" s="15">
        <f t="shared" si="6"/>
        <v>84</v>
      </c>
      <c r="G63" s="201">
        <f>'[2]30'!H65</f>
        <v>37</v>
      </c>
      <c r="H63" s="202">
        <f>'[2]30'!I65</f>
        <v>0</v>
      </c>
      <c r="I63" s="202">
        <f>'[2]30'!J65</f>
        <v>0</v>
      </c>
      <c r="J63" s="202">
        <f>'[2]30'!K65</f>
        <v>0</v>
      </c>
      <c r="K63" s="15">
        <f t="shared" si="3"/>
        <v>37</v>
      </c>
      <c r="L63" s="18">
        <f>frq!C63</f>
        <v>1</v>
      </c>
      <c r="M63" s="125">
        <f t="shared" si="4"/>
        <v>36.299999999999997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36.299999999999997</v>
      </c>
      <c r="R63" s="18">
        <v>0.7</v>
      </c>
      <c r="S63" s="18"/>
    </row>
    <row r="64" spans="1:19">
      <c r="A64" s="8" t="s">
        <v>106</v>
      </c>
      <c r="B64" s="201">
        <f>'[2]30'!B66</f>
        <v>84</v>
      </c>
      <c r="C64" s="202">
        <f>'[2]30'!C66</f>
        <v>0</v>
      </c>
      <c r="D64" s="202">
        <f>'[2]30'!D66</f>
        <v>0</v>
      </c>
      <c r="E64" s="202">
        <f>'[2]30'!E66</f>
        <v>0</v>
      </c>
      <c r="F64" s="15">
        <f t="shared" si="6"/>
        <v>84</v>
      </c>
      <c r="G64" s="201">
        <f>'[2]30'!H66</f>
        <v>37</v>
      </c>
      <c r="H64" s="202">
        <f>'[2]30'!I66</f>
        <v>0</v>
      </c>
      <c r="I64" s="202">
        <f>'[2]30'!J66</f>
        <v>0</v>
      </c>
      <c r="J64" s="202">
        <f>'[2]30'!K66</f>
        <v>0</v>
      </c>
      <c r="K64" s="15">
        <f t="shared" si="3"/>
        <v>37</v>
      </c>
      <c r="L64" s="18">
        <f>frq!C64</f>
        <v>1</v>
      </c>
      <c r="M64" s="125">
        <f t="shared" si="4"/>
        <v>36.299999999999997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36.299999999999997</v>
      </c>
      <c r="R64" s="18">
        <v>0.7</v>
      </c>
      <c r="S64" s="18"/>
    </row>
    <row r="65" spans="1:19">
      <c r="A65" s="8" t="s">
        <v>107</v>
      </c>
      <c r="B65" s="201">
        <f>'[2]30'!B67</f>
        <v>84</v>
      </c>
      <c r="C65" s="202">
        <f>'[2]30'!C67</f>
        <v>0</v>
      </c>
      <c r="D65" s="202">
        <f>'[2]30'!D67</f>
        <v>0</v>
      </c>
      <c r="E65" s="202">
        <f>'[2]30'!E67</f>
        <v>0</v>
      </c>
      <c r="F65" s="15">
        <f t="shared" si="6"/>
        <v>84</v>
      </c>
      <c r="G65" s="201">
        <f>'[2]30'!H67</f>
        <v>37</v>
      </c>
      <c r="H65" s="202">
        <f>'[2]30'!I67</f>
        <v>0</v>
      </c>
      <c r="I65" s="202">
        <f>'[2]30'!J67</f>
        <v>0</v>
      </c>
      <c r="J65" s="202">
        <f>'[2]30'!K67</f>
        <v>0</v>
      </c>
      <c r="K65" s="15">
        <f t="shared" si="3"/>
        <v>37</v>
      </c>
      <c r="L65" s="18">
        <f>frq!C65</f>
        <v>1</v>
      </c>
      <c r="M65" s="125">
        <f t="shared" si="4"/>
        <v>36.299999999999997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36.299999999999997</v>
      </c>
      <c r="R65" s="18">
        <v>0.7</v>
      </c>
      <c r="S65" s="18"/>
    </row>
    <row r="66" spans="1:19">
      <c r="A66" s="8" t="s">
        <v>108</v>
      </c>
      <c r="B66" s="201">
        <f>'[2]30'!B68</f>
        <v>84</v>
      </c>
      <c r="C66" s="202">
        <f>'[2]30'!C68</f>
        <v>0</v>
      </c>
      <c r="D66" s="202">
        <f>'[2]30'!D68</f>
        <v>0</v>
      </c>
      <c r="E66" s="202">
        <f>'[2]30'!E68</f>
        <v>0</v>
      </c>
      <c r="F66" s="15">
        <f t="shared" si="6"/>
        <v>84</v>
      </c>
      <c r="G66" s="201">
        <f>'[2]30'!H68</f>
        <v>37</v>
      </c>
      <c r="H66" s="202">
        <f>'[2]30'!I68</f>
        <v>0</v>
      </c>
      <c r="I66" s="202">
        <f>'[2]30'!J68</f>
        <v>0</v>
      </c>
      <c r="J66" s="202">
        <f>'[2]30'!K68</f>
        <v>0</v>
      </c>
      <c r="K66" s="15">
        <f t="shared" si="3"/>
        <v>37</v>
      </c>
      <c r="L66" s="18">
        <f>frq!C66</f>
        <v>1</v>
      </c>
      <c r="M66" s="125">
        <f t="shared" si="4"/>
        <v>36.299999999999997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36.299999999999997</v>
      </c>
      <c r="R66" s="18">
        <v>0.7</v>
      </c>
      <c r="S66" s="18"/>
    </row>
    <row r="67" spans="1:19">
      <c r="A67" s="8" t="s">
        <v>109</v>
      </c>
      <c r="B67" s="201">
        <f>'[2]30'!B69</f>
        <v>84</v>
      </c>
      <c r="C67" s="202">
        <f>'[2]30'!C69</f>
        <v>0</v>
      </c>
      <c r="D67" s="202">
        <f>'[2]30'!D69</f>
        <v>0</v>
      </c>
      <c r="E67" s="202">
        <f>'[2]30'!E69</f>
        <v>0</v>
      </c>
      <c r="F67" s="15">
        <f t="shared" si="6"/>
        <v>84</v>
      </c>
      <c r="G67" s="201">
        <f>'[2]30'!H69</f>
        <v>37</v>
      </c>
      <c r="H67" s="202">
        <f>'[2]30'!I69</f>
        <v>0</v>
      </c>
      <c r="I67" s="202">
        <f>'[2]30'!J69</f>
        <v>0</v>
      </c>
      <c r="J67" s="202">
        <f>'[2]30'!K69</f>
        <v>0</v>
      </c>
      <c r="K67" s="15">
        <f t="shared" si="3"/>
        <v>37</v>
      </c>
      <c r="L67" s="18">
        <f>frq!C67</f>
        <v>1</v>
      </c>
      <c r="M67" s="125">
        <f t="shared" si="4"/>
        <v>36.299999999999997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36.299999999999997</v>
      </c>
      <c r="R67" s="18">
        <v>0.7</v>
      </c>
      <c r="S67" s="18"/>
    </row>
    <row r="68" spans="1:19">
      <c r="A68" s="8" t="s">
        <v>110</v>
      </c>
      <c r="B68" s="201">
        <f>'[2]30'!B70</f>
        <v>84</v>
      </c>
      <c r="C68" s="202">
        <f>'[2]30'!C70</f>
        <v>0</v>
      </c>
      <c r="D68" s="202">
        <f>'[2]30'!D70</f>
        <v>0</v>
      </c>
      <c r="E68" s="202">
        <f>'[2]30'!E70</f>
        <v>0</v>
      </c>
      <c r="F68" s="15">
        <f t="shared" si="6"/>
        <v>84</v>
      </c>
      <c r="G68" s="201">
        <f>'[2]30'!H70</f>
        <v>37</v>
      </c>
      <c r="H68" s="202">
        <f>'[2]30'!I70</f>
        <v>0</v>
      </c>
      <c r="I68" s="202">
        <f>'[2]30'!J70</f>
        <v>0</v>
      </c>
      <c r="J68" s="202">
        <f>'[2]30'!K70</f>
        <v>0</v>
      </c>
      <c r="K68" s="15">
        <f t="shared" ref="K68:K98" si="13">SUM(G68:J68)</f>
        <v>37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36.299999999999997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36.299999999999997</v>
      </c>
      <c r="R68" s="18">
        <v>0.7</v>
      </c>
      <c r="S68" s="18"/>
    </row>
    <row r="69" spans="1:19">
      <c r="A69" s="8" t="s">
        <v>111</v>
      </c>
      <c r="B69" s="201">
        <f>'[2]30'!B71</f>
        <v>84</v>
      </c>
      <c r="C69" s="202">
        <f>'[2]30'!C71</f>
        <v>0</v>
      </c>
      <c r="D69" s="202">
        <f>'[2]30'!D71</f>
        <v>0</v>
      </c>
      <c r="E69" s="202">
        <f>'[2]30'!E71</f>
        <v>0</v>
      </c>
      <c r="F69" s="15">
        <f t="shared" ref="F69:F98" si="16">SUM(B69:E69)</f>
        <v>84</v>
      </c>
      <c r="G69" s="201">
        <f>'[2]30'!H71</f>
        <v>37</v>
      </c>
      <c r="H69" s="202">
        <f>'[2]30'!I71</f>
        <v>0</v>
      </c>
      <c r="I69" s="202">
        <f>'[2]30'!J71</f>
        <v>0</v>
      </c>
      <c r="J69" s="202">
        <f>'[2]30'!K71</f>
        <v>0</v>
      </c>
      <c r="K69" s="15">
        <f t="shared" si="13"/>
        <v>37</v>
      </c>
      <c r="L69" s="18">
        <f>frq!C69</f>
        <v>1</v>
      </c>
      <c r="M69" s="125">
        <f t="shared" si="14"/>
        <v>36.299999999999997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36.299999999999997</v>
      </c>
      <c r="R69" s="18">
        <v>0.7</v>
      </c>
      <c r="S69" s="18"/>
    </row>
    <row r="70" spans="1:19">
      <c r="A70" s="8" t="s">
        <v>112</v>
      </c>
      <c r="B70" s="201">
        <f>'[2]30'!B72</f>
        <v>84</v>
      </c>
      <c r="C70" s="202">
        <f>'[2]30'!C72</f>
        <v>0</v>
      </c>
      <c r="D70" s="202">
        <f>'[2]30'!D72</f>
        <v>0</v>
      </c>
      <c r="E70" s="202">
        <f>'[2]30'!E72</f>
        <v>0</v>
      </c>
      <c r="F70" s="15">
        <f t="shared" si="16"/>
        <v>84</v>
      </c>
      <c r="G70" s="201">
        <f>'[2]30'!H72</f>
        <v>37</v>
      </c>
      <c r="H70" s="202">
        <f>'[2]30'!I72</f>
        <v>0</v>
      </c>
      <c r="I70" s="202">
        <f>'[2]30'!J72</f>
        <v>0</v>
      </c>
      <c r="J70" s="202">
        <f>'[2]30'!K72</f>
        <v>0</v>
      </c>
      <c r="K70" s="15">
        <f t="shared" si="13"/>
        <v>37</v>
      </c>
      <c r="L70" s="18">
        <f>frq!C70</f>
        <v>1</v>
      </c>
      <c r="M70" s="125">
        <f t="shared" si="14"/>
        <v>36.299999999999997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36.299999999999997</v>
      </c>
      <c r="R70" s="18">
        <v>0.7</v>
      </c>
      <c r="S70" s="18"/>
    </row>
    <row r="71" spans="1:19">
      <c r="A71" s="8" t="s">
        <v>113</v>
      </c>
      <c r="B71" s="201">
        <f>'[2]30'!B73</f>
        <v>84</v>
      </c>
      <c r="C71" s="202">
        <f>'[2]30'!C73</f>
        <v>0</v>
      </c>
      <c r="D71" s="202">
        <f>'[2]30'!D73</f>
        <v>0</v>
      </c>
      <c r="E71" s="202">
        <f>'[2]30'!E73</f>
        <v>0</v>
      </c>
      <c r="F71" s="15">
        <f t="shared" si="16"/>
        <v>84</v>
      </c>
      <c r="G71" s="201">
        <f>'[2]30'!H73</f>
        <v>37</v>
      </c>
      <c r="H71" s="202">
        <f>'[2]30'!I73</f>
        <v>0</v>
      </c>
      <c r="I71" s="202">
        <f>'[2]30'!J73</f>
        <v>0</v>
      </c>
      <c r="J71" s="202">
        <f>'[2]30'!K73</f>
        <v>0</v>
      </c>
      <c r="K71" s="15">
        <f t="shared" si="13"/>
        <v>37</v>
      </c>
      <c r="L71" s="18">
        <f>frq!C71</f>
        <v>1</v>
      </c>
      <c r="M71" s="125">
        <f t="shared" si="14"/>
        <v>36.299999999999997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36.299999999999997</v>
      </c>
      <c r="R71" s="18">
        <v>0.7</v>
      </c>
      <c r="S71" s="18"/>
    </row>
    <row r="72" spans="1:19">
      <c r="A72" s="8" t="s">
        <v>114</v>
      </c>
      <c r="B72" s="201">
        <f>'[2]30'!B74</f>
        <v>84</v>
      </c>
      <c r="C72" s="202">
        <f>'[2]30'!C74</f>
        <v>0</v>
      </c>
      <c r="D72" s="202">
        <f>'[2]30'!D74</f>
        <v>0</v>
      </c>
      <c r="E72" s="202">
        <f>'[2]30'!E74</f>
        <v>0</v>
      </c>
      <c r="F72" s="15">
        <f t="shared" si="16"/>
        <v>84</v>
      </c>
      <c r="G72" s="201">
        <f>'[2]30'!H74</f>
        <v>37</v>
      </c>
      <c r="H72" s="202">
        <f>'[2]30'!I74</f>
        <v>0</v>
      </c>
      <c r="I72" s="202">
        <f>'[2]30'!J74</f>
        <v>0</v>
      </c>
      <c r="J72" s="202">
        <f>'[2]30'!K74</f>
        <v>0</v>
      </c>
      <c r="K72" s="15">
        <f t="shared" si="13"/>
        <v>37</v>
      </c>
      <c r="L72" s="18">
        <f>frq!C72</f>
        <v>1</v>
      </c>
      <c r="M72" s="125">
        <f t="shared" si="14"/>
        <v>36.299999999999997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36.299999999999997</v>
      </c>
      <c r="R72" s="18">
        <v>0.7</v>
      </c>
      <c r="S72" s="18"/>
    </row>
    <row r="73" spans="1:19">
      <c r="A73" s="8" t="s">
        <v>115</v>
      </c>
      <c r="B73" s="201">
        <f>'[2]30'!B75</f>
        <v>84</v>
      </c>
      <c r="C73" s="202">
        <f>'[2]30'!C75</f>
        <v>0</v>
      </c>
      <c r="D73" s="202">
        <f>'[2]30'!D75</f>
        <v>0</v>
      </c>
      <c r="E73" s="202">
        <f>'[2]30'!E75</f>
        <v>0</v>
      </c>
      <c r="F73" s="15">
        <f t="shared" si="16"/>
        <v>84</v>
      </c>
      <c r="G73" s="201">
        <f>'[2]30'!H75</f>
        <v>37</v>
      </c>
      <c r="H73" s="202">
        <f>'[2]30'!I75</f>
        <v>0</v>
      </c>
      <c r="I73" s="202">
        <f>'[2]30'!J75</f>
        <v>0</v>
      </c>
      <c r="J73" s="202">
        <f>'[2]30'!K75</f>
        <v>0</v>
      </c>
      <c r="K73" s="15">
        <f t="shared" si="13"/>
        <v>37</v>
      </c>
      <c r="L73" s="18">
        <f>frq!C73</f>
        <v>1</v>
      </c>
      <c r="M73" s="125">
        <f t="shared" si="14"/>
        <v>36.299999999999997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36.299999999999997</v>
      </c>
      <c r="R73" s="18">
        <v>0.7</v>
      </c>
      <c r="S73" s="18"/>
    </row>
    <row r="74" spans="1:19">
      <c r="A74" s="8" t="s">
        <v>116</v>
      </c>
      <c r="B74" s="201">
        <f>'[2]30'!B76</f>
        <v>84</v>
      </c>
      <c r="C74" s="202">
        <f>'[2]30'!C76</f>
        <v>0</v>
      </c>
      <c r="D74" s="202">
        <f>'[2]30'!D76</f>
        <v>0</v>
      </c>
      <c r="E74" s="202">
        <f>'[2]30'!E76</f>
        <v>0</v>
      </c>
      <c r="F74" s="15">
        <f t="shared" si="16"/>
        <v>84</v>
      </c>
      <c r="G74" s="201">
        <f>'[2]30'!H76</f>
        <v>37</v>
      </c>
      <c r="H74" s="202">
        <f>'[2]30'!I76</f>
        <v>0</v>
      </c>
      <c r="I74" s="202">
        <f>'[2]30'!J76</f>
        <v>0</v>
      </c>
      <c r="J74" s="202">
        <f>'[2]30'!K76</f>
        <v>0</v>
      </c>
      <c r="K74" s="15">
        <f t="shared" si="13"/>
        <v>37</v>
      </c>
      <c r="L74" s="18">
        <f>frq!C74</f>
        <v>1</v>
      </c>
      <c r="M74" s="125">
        <f t="shared" si="14"/>
        <v>36.299999999999997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36.299999999999997</v>
      </c>
      <c r="R74" s="18">
        <v>0.7</v>
      </c>
      <c r="S74" s="18"/>
    </row>
    <row r="75" spans="1:19">
      <c r="A75" s="8" t="s">
        <v>117</v>
      </c>
      <c r="B75" s="201">
        <f>'[2]30'!B77</f>
        <v>84</v>
      </c>
      <c r="C75" s="202">
        <f>'[2]30'!C77</f>
        <v>0</v>
      </c>
      <c r="D75" s="202">
        <f>'[2]30'!D77</f>
        <v>0</v>
      </c>
      <c r="E75" s="202">
        <f>'[2]30'!E77</f>
        <v>0</v>
      </c>
      <c r="F75" s="15">
        <f t="shared" si="16"/>
        <v>84</v>
      </c>
      <c r="G75" s="201">
        <f>'[2]30'!H77</f>
        <v>37</v>
      </c>
      <c r="H75" s="202">
        <f>'[2]30'!I77</f>
        <v>0</v>
      </c>
      <c r="I75" s="202">
        <f>'[2]30'!J77</f>
        <v>0</v>
      </c>
      <c r="J75" s="202">
        <f>'[2]30'!K77</f>
        <v>0</v>
      </c>
      <c r="K75" s="15">
        <f t="shared" si="13"/>
        <v>37</v>
      </c>
      <c r="L75" s="18">
        <f>frq!C75</f>
        <v>1</v>
      </c>
      <c r="M75" s="125">
        <f t="shared" si="14"/>
        <v>36.6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36.6</v>
      </c>
      <c r="R75" s="18">
        <v>0.4</v>
      </c>
      <c r="S75" s="18"/>
    </row>
    <row r="76" spans="1:19">
      <c r="A76" s="8" t="s">
        <v>118</v>
      </c>
      <c r="B76" s="201">
        <f>'[2]30'!B78</f>
        <v>84</v>
      </c>
      <c r="C76" s="202">
        <f>'[2]30'!C78</f>
        <v>0</v>
      </c>
      <c r="D76" s="202">
        <f>'[2]30'!D78</f>
        <v>0</v>
      </c>
      <c r="E76" s="202">
        <f>'[2]30'!E78</f>
        <v>0</v>
      </c>
      <c r="F76" s="15">
        <f t="shared" si="16"/>
        <v>84</v>
      </c>
      <c r="G76" s="201">
        <f>'[2]30'!H78</f>
        <v>37</v>
      </c>
      <c r="H76" s="202">
        <f>'[2]30'!I78</f>
        <v>0</v>
      </c>
      <c r="I76" s="202">
        <f>'[2]30'!J78</f>
        <v>0</v>
      </c>
      <c r="J76" s="202">
        <f>'[2]30'!K78</f>
        <v>0</v>
      </c>
      <c r="K76" s="15">
        <f t="shared" si="13"/>
        <v>37</v>
      </c>
      <c r="L76" s="18">
        <f>frq!C76</f>
        <v>1</v>
      </c>
      <c r="M76" s="125">
        <f t="shared" si="14"/>
        <v>36.6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36.6</v>
      </c>
      <c r="R76" s="18">
        <v>0.4</v>
      </c>
      <c r="S76" s="18"/>
    </row>
    <row r="77" spans="1:19">
      <c r="A77" s="8" t="s">
        <v>119</v>
      </c>
      <c r="B77" s="201">
        <f>'[2]30'!B79</f>
        <v>84</v>
      </c>
      <c r="C77" s="202">
        <f>'[2]30'!C79</f>
        <v>0</v>
      </c>
      <c r="D77" s="202">
        <f>'[2]30'!D79</f>
        <v>0</v>
      </c>
      <c r="E77" s="202">
        <f>'[2]30'!E79</f>
        <v>0</v>
      </c>
      <c r="F77" s="15">
        <f t="shared" si="16"/>
        <v>84</v>
      </c>
      <c r="G77" s="201">
        <f>'[2]30'!H79</f>
        <v>38</v>
      </c>
      <c r="H77" s="202">
        <f>'[2]30'!I79</f>
        <v>0</v>
      </c>
      <c r="I77" s="202">
        <f>'[2]30'!J79</f>
        <v>0</v>
      </c>
      <c r="J77" s="202">
        <f>'[2]30'!K79</f>
        <v>0</v>
      </c>
      <c r="K77" s="15">
        <f t="shared" si="13"/>
        <v>38</v>
      </c>
      <c r="L77" s="18">
        <f>frq!C77</f>
        <v>1</v>
      </c>
      <c r="M77" s="125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  <c r="S77" s="18"/>
    </row>
    <row r="78" spans="1:19">
      <c r="A78" s="8" t="s">
        <v>120</v>
      </c>
      <c r="B78" s="201">
        <f>'[2]30'!B80</f>
        <v>84</v>
      </c>
      <c r="C78" s="202">
        <f>'[2]30'!C80</f>
        <v>0</v>
      </c>
      <c r="D78" s="202">
        <f>'[2]30'!D80</f>
        <v>0</v>
      </c>
      <c r="E78" s="202">
        <f>'[2]30'!E80</f>
        <v>0</v>
      </c>
      <c r="F78" s="15">
        <f t="shared" si="16"/>
        <v>84</v>
      </c>
      <c r="G78" s="201">
        <f>'[2]30'!H80</f>
        <v>38</v>
      </c>
      <c r="H78" s="202">
        <f>'[2]30'!I80</f>
        <v>0</v>
      </c>
      <c r="I78" s="202">
        <f>'[2]30'!J80</f>
        <v>0</v>
      </c>
      <c r="J78" s="202">
        <f>'[2]30'!K80</f>
        <v>0</v>
      </c>
      <c r="K78" s="15">
        <f t="shared" si="13"/>
        <v>38</v>
      </c>
      <c r="L78" s="18">
        <f>frq!C78</f>
        <v>1</v>
      </c>
      <c r="M78" s="125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  <c r="S78" s="18"/>
    </row>
    <row r="79" spans="1:19">
      <c r="A79" s="8" t="s">
        <v>121</v>
      </c>
      <c r="B79" s="201">
        <f>'[2]30'!B81</f>
        <v>84</v>
      </c>
      <c r="C79" s="202">
        <f>'[2]30'!C81</f>
        <v>0</v>
      </c>
      <c r="D79" s="202">
        <f>'[2]30'!D81</f>
        <v>0</v>
      </c>
      <c r="E79" s="202">
        <f>'[2]30'!E81</f>
        <v>0</v>
      </c>
      <c r="F79" s="15">
        <f t="shared" si="16"/>
        <v>84</v>
      </c>
      <c r="G79" s="201">
        <f>'[2]30'!H81</f>
        <v>38</v>
      </c>
      <c r="H79" s="202">
        <f>'[2]30'!I81</f>
        <v>0</v>
      </c>
      <c r="I79" s="202">
        <f>'[2]30'!J81</f>
        <v>0</v>
      </c>
      <c r="J79" s="202">
        <f>'[2]30'!K81</f>
        <v>0</v>
      </c>
      <c r="K79" s="15">
        <f t="shared" si="13"/>
        <v>38</v>
      </c>
      <c r="L79" s="18">
        <f>frq!C79</f>
        <v>1</v>
      </c>
      <c r="M79" s="125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  <c r="S79" s="18"/>
    </row>
    <row r="80" spans="1:19">
      <c r="A80" s="8" t="s">
        <v>122</v>
      </c>
      <c r="B80" s="201">
        <f>'[2]30'!B82</f>
        <v>84</v>
      </c>
      <c r="C80" s="202">
        <f>'[2]30'!C82</f>
        <v>0</v>
      </c>
      <c r="D80" s="202">
        <f>'[2]30'!D82</f>
        <v>0</v>
      </c>
      <c r="E80" s="202">
        <f>'[2]30'!E82</f>
        <v>0</v>
      </c>
      <c r="F80" s="15">
        <f t="shared" si="16"/>
        <v>84</v>
      </c>
      <c r="G80" s="201">
        <f>'[2]30'!H82</f>
        <v>38</v>
      </c>
      <c r="H80" s="202">
        <f>'[2]30'!I82</f>
        <v>0</v>
      </c>
      <c r="I80" s="202">
        <f>'[2]30'!J82</f>
        <v>0</v>
      </c>
      <c r="J80" s="202">
        <f>'[2]30'!K82</f>
        <v>0</v>
      </c>
      <c r="K80" s="15">
        <f t="shared" si="13"/>
        <v>38</v>
      </c>
      <c r="L80" s="18">
        <f>frq!C80</f>
        <v>1</v>
      </c>
      <c r="M80" s="125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  <c r="S80" s="18"/>
    </row>
    <row r="81" spans="1:19">
      <c r="A81" s="8" t="s">
        <v>123</v>
      </c>
      <c r="B81" s="201">
        <f>'[2]30'!B83</f>
        <v>84</v>
      </c>
      <c r="C81" s="202">
        <f>'[2]30'!C83</f>
        <v>0</v>
      </c>
      <c r="D81" s="202">
        <f>'[2]30'!D83</f>
        <v>0</v>
      </c>
      <c r="E81" s="202">
        <f>'[2]30'!E83</f>
        <v>0</v>
      </c>
      <c r="F81" s="15">
        <f t="shared" si="16"/>
        <v>84</v>
      </c>
      <c r="G81" s="201">
        <f>'[2]30'!H83</f>
        <v>38</v>
      </c>
      <c r="H81" s="202">
        <f>'[2]30'!I83</f>
        <v>0</v>
      </c>
      <c r="I81" s="202">
        <f>'[2]30'!J83</f>
        <v>0</v>
      </c>
      <c r="J81" s="202">
        <f>'[2]30'!K83</f>
        <v>0</v>
      </c>
      <c r="K81" s="15">
        <f t="shared" si="13"/>
        <v>38</v>
      </c>
      <c r="L81" s="18">
        <f>frq!C81</f>
        <v>1</v>
      </c>
      <c r="M81" s="125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  <c r="S81" s="18"/>
    </row>
    <row r="82" spans="1:19">
      <c r="A82" s="8" t="s">
        <v>124</v>
      </c>
      <c r="B82" s="201">
        <f>'[2]30'!B84</f>
        <v>84</v>
      </c>
      <c r="C82" s="202">
        <f>'[2]30'!C84</f>
        <v>0</v>
      </c>
      <c r="D82" s="202">
        <f>'[2]30'!D84</f>
        <v>0</v>
      </c>
      <c r="E82" s="202">
        <f>'[2]30'!E84</f>
        <v>0</v>
      </c>
      <c r="F82" s="15">
        <f t="shared" si="16"/>
        <v>84</v>
      </c>
      <c r="G82" s="201">
        <f>'[2]30'!H84</f>
        <v>38</v>
      </c>
      <c r="H82" s="202">
        <f>'[2]30'!I84</f>
        <v>0</v>
      </c>
      <c r="I82" s="202">
        <f>'[2]30'!J84</f>
        <v>0</v>
      </c>
      <c r="J82" s="202">
        <f>'[2]30'!K84</f>
        <v>0</v>
      </c>
      <c r="K82" s="15">
        <f t="shared" si="13"/>
        <v>38</v>
      </c>
      <c r="L82" s="18">
        <f>frq!C82</f>
        <v>1</v>
      </c>
      <c r="M82" s="125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  <c r="S82" s="18"/>
    </row>
    <row r="83" spans="1:19">
      <c r="A83" s="8" t="s">
        <v>125</v>
      </c>
      <c r="B83" s="201">
        <f>'[2]30'!B85</f>
        <v>84</v>
      </c>
      <c r="C83" s="202">
        <f>'[2]30'!C85</f>
        <v>0</v>
      </c>
      <c r="D83" s="202">
        <f>'[2]30'!D85</f>
        <v>0</v>
      </c>
      <c r="E83" s="202">
        <f>'[2]30'!E85</f>
        <v>0</v>
      </c>
      <c r="F83" s="15">
        <f t="shared" si="16"/>
        <v>84</v>
      </c>
      <c r="G83" s="201">
        <f>'[2]30'!H85</f>
        <v>38</v>
      </c>
      <c r="H83" s="202">
        <f>'[2]30'!I85</f>
        <v>0</v>
      </c>
      <c r="I83" s="202">
        <f>'[2]30'!J85</f>
        <v>0</v>
      </c>
      <c r="J83" s="202">
        <f>'[2]30'!K85</f>
        <v>0</v>
      </c>
      <c r="K83" s="15">
        <f t="shared" si="13"/>
        <v>38</v>
      </c>
      <c r="L83" s="18">
        <f>frq!C83</f>
        <v>1</v>
      </c>
      <c r="M83" s="125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  <c r="S83" s="18"/>
    </row>
    <row r="84" spans="1:19">
      <c r="A84" s="8" t="s">
        <v>126</v>
      </c>
      <c r="B84" s="201">
        <f>'[2]30'!B86</f>
        <v>84</v>
      </c>
      <c r="C84" s="202">
        <f>'[2]30'!C86</f>
        <v>0</v>
      </c>
      <c r="D84" s="202">
        <f>'[2]30'!D86</f>
        <v>0</v>
      </c>
      <c r="E84" s="202">
        <f>'[2]30'!E86</f>
        <v>0</v>
      </c>
      <c r="F84" s="15">
        <f t="shared" si="16"/>
        <v>84</v>
      </c>
      <c r="G84" s="201">
        <f>'[2]30'!H86</f>
        <v>38</v>
      </c>
      <c r="H84" s="202">
        <f>'[2]30'!I86</f>
        <v>0</v>
      </c>
      <c r="I84" s="202">
        <f>'[2]30'!J86</f>
        <v>0</v>
      </c>
      <c r="J84" s="202">
        <f>'[2]30'!K86</f>
        <v>0</v>
      </c>
      <c r="K84" s="15">
        <f t="shared" si="13"/>
        <v>38</v>
      </c>
      <c r="L84" s="18">
        <f>frq!C84</f>
        <v>1</v>
      </c>
      <c r="M84" s="125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  <c r="S84" s="18"/>
    </row>
    <row r="85" spans="1:19">
      <c r="A85" s="8" t="s">
        <v>127</v>
      </c>
      <c r="B85" s="201">
        <f>'[2]30'!B87</f>
        <v>84</v>
      </c>
      <c r="C85" s="202">
        <f>'[2]30'!C87</f>
        <v>0</v>
      </c>
      <c r="D85" s="202">
        <f>'[2]30'!D87</f>
        <v>0</v>
      </c>
      <c r="E85" s="202">
        <f>'[2]30'!E87</f>
        <v>0</v>
      </c>
      <c r="F85" s="15">
        <f t="shared" si="16"/>
        <v>84</v>
      </c>
      <c r="G85" s="201">
        <f>'[2]30'!H87</f>
        <v>38</v>
      </c>
      <c r="H85" s="202">
        <f>'[2]30'!I87</f>
        <v>0</v>
      </c>
      <c r="I85" s="202">
        <f>'[2]30'!J87</f>
        <v>0</v>
      </c>
      <c r="J85" s="202">
        <f>'[2]30'!K87</f>
        <v>0</v>
      </c>
      <c r="K85" s="15">
        <f t="shared" si="13"/>
        <v>38</v>
      </c>
      <c r="L85" s="18">
        <f>frq!C85</f>
        <v>1</v>
      </c>
      <c r="M85" s="125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  <c r="S85" s="18"/>
    </row>
    <row r="86" spans="1:19">
      <c r="A86" s="8" t="s">
        <v>128</v>
      </c>
      <c r="B86" s="201">
        <f>'[2]30'!B88</f>
        <v>84</v>
      </c>
      <c r="C86" s="202">
        <f>'[2]30'!C88</f>
        <v>0</v>
      </c>
      <c r="D86" s="202">
        <f>'[2]30'!D88</f>
        <v>0</v>
      </c>
      <c r="E86" s="202">
        <f>'[2]30'!E88</f>
        <v>0</v>
      </c>
      <c r="F86" s="15">
        <f t="shared" si="16"/>
        <v>84</v>
      </c>
      <c r="G86" s="201">
        <f>'[2]30'!H88</f>
        <v>38</v>
      </c>
      <c r="H86" s="202">
        <f>'[2]30'!I88</f>
        <v>0</v>
      </c>
      <c r="I86" s="202">
        <f>'[2]30'!J88</f>
        <v>0</v>
      </c>
      <c r="J86" s="202">
        <f>'[2]30'!K88</f>
        <v>0</v>
      </c>
      <c r="K86" s="15">
        <f t="shared" si="13"/>
        <v>38</v>
      </c>
      <c r="L86" s="18">
        <f>frq!C86</f>
        <v>1</v>
      </c>
      <c r="M86" s="125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  <c r="S86" s="18"/>
    </row>
    <row r="87" spans="1:19">
      <c r="A87" s="8" t="s">
        <v>129</v>
      </c>
      <c r="B87" s="201">
        <f>'[2]30'!B89</f>
        <v>84</v>
      </c>
      <c r="C87" s="202">
        <f>'[2]30'!C89</f>
        <v>0</v>
      </c>
      <c r="D87" s="202">
        <f>'[2]30'!D89</f>
        <v>0</v>
      </c>
      <c r="E87" s="202">
        <f>'[2]30'!E89</f>
        <v>0</v>
      </c>
      <c r="F87" s="15">
        <f t="shared" si="16"/>
        <v>84</v>
      </c>
      <c r="G87" s="201">
        <f>'[2]30'!H89</f>
        <v>38</v>
      </c>
      <c r="H87" s="202">
        <f>'[2]30'!I89</f>
        <v>0</v>
      </c>
      <c r="I87" s="202">
        <f>'[2]30'!J89</f>
        <v>0</v>
      </c>
      <c r="J87" s="202">
        <f>'[2]30'!K89</f>
        <v>0</v>
      </c>
      <c r="K87" s="15">
        <f t="shared" si="13"/>
        <v>38</v>
      </c>
      <c r="L87" s="18">
        <f>frq!C87</f>
        <v>1</v>
      </c>
      <c r="M87" s="125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  <c r="S87" s="18"/>
    </row>
    <row r="88" spans="1:19">
      <c r="A88" s="8" t="s">
        <v>130</v>
      </c>
      <c r="B88" s="201">
        <f>'[2]30'!B90</f>
        <v>84</v>
      </c>
      <c r="C88" s="202">
        <f>'[2]30'!C90</f>
        <v>0</v>
      </c>
      <c r="D88" s="202">
        <f>'[2]30'!D90</f>
        <v>0</v>
      </c>
      <c r="E88" s="202">
        <f>'[2]30'!E90</f>
        <v>0</v>
      </c>
      <c r="F88" s="15">
        <f t="shared" si="16"/>
        <v>84</v>
      </c>
      <c r="G88" s="201">
        <f>'[2]30'!H90</f>
        <v>38</v>
      </c>
      <c r="H88" s="202">
        <f>'[2]30'!I90</f>
        <v>0</v>
      </c>
      <c r="I88" s="202">
        <f>'[2]30'!J90</f>
        <v>0</v>
      </c>
      <c r="J88" s="202">
        <f>'[2]30'!K90</f>
        <v>0</v>
      </c>
      <c r="K88" s="15">
        <f t="shared" si="13"/>
        <v>38</v>
      </c>
      <c r="L88" s="18">
        <f>frq!C88</f>
        <v>1</v>
      </c>
      <c r="M88" s="125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  <c r="S88" s="18"/>
    </row>
    <row r="89" spans="1:19">
      <c r="A89" s="8" t="s">
        <v>131</v>
      </c>
      <c r="B89" s="201">
        <f>'[2]30'!B91</f>
        <v>84</v>
      </c>
      <c r="C89" s="202">
        <f>'[2]30'!C91</f>
        <v>0</v>
      </c>
      <c r="D89" s="202">
        <f>'[2]30'!D91</f>
        <v>0</v>
      </c>
      <c r="E89" s="202">
        <f>'[2]30'!E91</f>
        <v>0</v>
      </c>
      <c r="F89" s="15">
        <f t="shared" si="16"/>
        <v>84</v>
      </c>
      <c r="G89" s="201">
        <f>'[2]30'!H91</f>
        <v>38</v>
      </c>
      <c r="H89" s="202">
        <f>'[2]30'!I91</f>
        <v>0</v>
      </c>
      <c r="I89" s="202">
        <f>'[2]30'!J91</f>
        <v>0</v>
      </c>
      <c r="J89" s="202">
        <f>'[2]30'!K91</f>
        <v>0</v>
      </c>
      <c r="K89" s="15">
        <f t="shared" si="13"/>
        <v>38</v>
      </c>
      <c r="L89" s="18">
        <f>frq!C89</f>
        <v>1</v>
      </c>
      <c r="M89" s="125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  <c r="S89" s="18"/>
    </row>
    <row r="90" spans="1:19">
      <c r="A90" s="8" t="s">
        <v>132</v>
      </c>
      <c r="B90" s="201">
        <f>'[2]30'!B92</f>
        <v>84</v>
      </c>
      <c r="C90" s="202">
        <f>'[2]30'!C92</f>
        <v>0</v>
      </c>
      <c r="D90" s="202">
        <f>'[2]30'!D92</f>
        <v>0</v>
      </c>
      <c r="E90" s="202">
        <f>'[2]30'!E92</f>
        <v>0</v>
      </c>
      <c r="F90" s="15">
        <f t="shared" si="16"/>
        <v>84</v>
      </c>
      <c r="G90" s="201">
        <f>'[2]30'!H92</f>
        <v>38</v>
      </c>
      <c r="H90" s="202">
        <f>'[2]30'!I92</f>
        <v>0</v>
      </c>
      <c r="I90" s="202">
        <f>'[2]30'!J92</f>
        <v>0</v>
      </c>
      <c r="J90" s="202">
        <f>'[2]30'!K92</f>
        <v>0</v>
      </c>
      <c r="K90" s="15">
        <f t="shared" si="13"/>
        <v>38</v>
      </c>
      <c r="L90" s="18">
        <f>frq!C90</f>
        <v>1</v>
      </c>
      <c r="M90" s="125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  <c r="S90" s="18"/>
    </row>
    <row r="91" spans="1:19">
      <c r="A91" s="8" t="s">
        <v>133</v>
      </c>
      <c r="B91" s="201">
        <f>'[2]30'!B93</f>
        <v>84</v>
      </c>
      <c r="C91" s="202">
        <f>'[2]30'!C93</f>
        <v>0</v>
      </c>
      <c r="D91" s="202">
        <f>'[2]30'!D93</f>
        <v>0</v>
      </c>
      <c r="E91" s="202">
        <f>'[2]30'!E93</f>
        <v>0</v>
      </c>
      <c r="F91" s="15">
        <f t="shared" si="16"/>
        <v>84</v>
      </c>
      <c r="G91" s="201">
        <f>'[2]30'!H93</f>
        <v>38</v>
      </c>
      <c r="H91" s="202">
        <f>'[2]30'!I93</f>
        <v>0</v>
      </c>
      <c r="I91" s="202">
        <f>'[2]30'!J93</f>
        <v>0</v>
      </c>
      <c r="J91" s="202">
        <f>'[2]30'!K93</f>
        <v>0</v>
      </c>
      <c r="K91" s="15">
        <f t="shared" si="13"/>
        <v>38</v>
      </c>
      <c r="L91" s="18">
        <f>frq!C91</f>
        <v>1</v>
      </c>
      <c r="M91" s="125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  <c r="S91" s="18"/>
    </row>
    <row r="92" spans="1:19">
      <c r="A92" s="8" t="s">
        <v>134</v>
      </c>
      <c r="B92" s="201">
        <f>'[2]30'!B94</f>
        <v>84</v>
      </c>
      <c r="C92" s="202">
        <f>'[2]30'!C94</f>
        <v>0</v>
      </c>
      <c r="D92" s="202">
        <f>'[2]30'!D94</f>
        <v>0</v>
      </c>
      <c r="E92" s="202">
        <f>'[2]30'!E94</f>
        <v>0</v>
      </c>
      <c r="F92" s="15">
        <f t="shared" si="16"/>
        <v>84</v>
      </c>
      <c r="G92" s="201">
        <f>'[2]30'!H94</f>
        <v>38</v>
      </c>
      <c r="H92" s="202">
        <f>'[2]30'!I94</f>
        <v>0</v>
      </c>
      <c r="I92" s="202">
        <f>'[2]30'!J94</f>
        <v>0</v>
      </c>
      <c r="J92" s="202">
        <f>'[2]30'!K94</f>
        <v>0</v>
      </c>
      <c r="K92" s="15">
        <f t="shared" si="13"/>
        <v>38</v>
      </c>
      <c r="L92" s="18">
        <f>frq!C92</f>
        <v>1</v>
      </c>
      <c r="M92" s="125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  <c r="S92" s="18"/>
    </row>
    <row r="93" spans="1:19">
      <c r="A93" s="8" t="s">
        <v>135</v>
      </c>
      <c r="B93" s="201">
        <f>'[2]30'!B95</f>
        <v>84</v>
      </c>
      <c r="C93" s="202">
        <f>'[2]30'!C95</f>
        <v>0</v>
      </c>
      <c r="D93" s="202">
        <f>'[2]30'!D95</f>
        <v>0</v>
      </c>
      <c r="E93" s="202">
        <f>'[2]30'!E95</f>
        <v>0</v>
      </c>
      <c r="F93" s="15">
        <f t="shared" si="16"/>
        <v>84</v>
      </c>
      <c r="G93" s="201">
        <f>'[2]30'!H95</f>
        <v>38</v>
      </c>
      <c r="H93" s="202">
        <f>'[2]30'!I95</f>
        <v>0</v>
      </c>
      <c r="I93" s="202">
        <f>'[2]30'!J95</f>
        <v>0</v>
      </c>
      <c r="J93" s="202">
        <f>'[2]30'!K95</f>
        <v>0</v>
      </c>
      <c r="K93" s="15">
        <f t="shared" si="13"/>
        <v>38</v>
      </c>
      <c r="L93" s="18">
        <f>frq!C93</f>
        <v>1</v>
      </c>
      <c r="M93" s="125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  <c r="S93" s="18"/>
    </row>
    <row r="94" spans="1:19">
      <c r="A94" s="8" t="s">
        <v>136</v>
      </c>
      <c r="B94" s="201">
        <f>'[2]30'!B96</f>
        <v>84</v>
      </c>
      <c r="C94" s="202">
        <f>'[2]30'!C96</f>
        <v>0</v>
      </c>
      <c r="D94" s="202">
        <f>'[2]30'!D96</f>
        <v>0</v>
      </c>
      <c r="E94" s="202">
        <f>'[2]30'!E96</f>
        <v>0</v>
      </c>
      <c r="F94" s="15">
        <f t="shared" si="16"/>
        <v>84</v>
      </c>
      <c r="G94" s="201">
        <f>'[2]30'!H96</f>
        <v>38</v>
      </c>
      <c r="H94" s="202">
        <f>'[2]30'!I96</f>
        <v>0</v>
      </c>
      <c r="I94" s="202">
        <f>'[2]30'!J96</f>
        <v>0</v>
      </c>
      <c r="J94" s="202">
        <f>'[2]30'!K96</f>
        <v>0</v>
      </c>
      <c r="K94" s="15">
        <f t="shared" si="13"/>
        <v>38</v>
      </c>
      <c r="L94" s="18">
        <f>frq!C94</f>
        <v>1</v>
      </c>
      <c r="M94" s="125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  <c r="S94" s="18"/>
    </row>
    <row r="95" spans="1:19">
      <c r="A95" s="8" t="s">
        <v>137</v>
      </c>
      <c r="B95" s="201">
        <f>'[2]30'!B97</f>
        <v>84</v>
      </c>
      <c r="C95" s="202">
        <f>'[2]30'!C97</f>
        <v>0</v>
      </c>
      <c r="D95" s="202">
        <f>'[2]30'!D97</f>
        <v>0</v>
      </c>
      <c r="E95" s="202">
        <f>'[2]30'!E97</f>
        <v>0</v>
      </c>
      <c r="F95" s="15">
        <f t="shared" si="16"/>
        <v>84</v>
      </c>
      <c r="G95" s="201">
        <f>'[2]30'!H97</f>
        <v>38</v>
      </c>
      <c r="H95" s="202">
        <f>'[2]30'!I97</f>
        <v>0</v>
      </c>
      <c r="I95" s="202">
        <f>'[2]30'!J97</f>
        <v>0</v>
      </c>
      <c r="J95" s="202">
        <f>'[2]30'!K97</f>
        <v>0</v>
      </c>
      <c r="K95" s="15">
        <f t="shared" si="13"/>
        <v>38</v>
      </c>
      <c r="L95" s="18">
        <f>frq!C95</f>
        <v>1</v>
      </c>
      <c r="M95" s="125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  <c r="S95" s="18"/>
    </row>
    <row r="96" spans="1:19">
      <c r="A96" s="8" t="s">
        <v>138</v>
      </c>
      <c r="B96" s="201">
        <f>'[2]30'!B98</f>
        <v>84</v>
      </c>
      <c r="C96" s="202">
        <f>'[2]30'!C98</f>
        <v>0</v>
      </c>
      <c r="D96" s="202">
        <f>'[2]30'!D98</f>
        <v>0</v>
      </c>
      <c r="E96" s="202">
        <f>'[2]30'!E98</f>
        <v>0</v>
      </c>
      <c r="F96" s="15">
        <f t="shared" si="16"/>
        <v>84</v>
      </c>
      <c r="G96" s="201">
        <f>'[2]30'!H98</f>
        <v>38</v>
      </c>
      <c r="H96" s="202">
        <f>'[2]30'!I98</f>
        <v>0</v>
      </c>
      <c r="I96" s="202">
        <f>'[2]30'!J98</f>
        <v>0</v>
      </c>
      <c r="J96" s="202">
        <f>'[2]30'!K98</f>
        <v>0</v>
      </c>
      <c r="K96" s="15">
        <f t="shared" si="13"/>
        <v>38</v>
      </c>
      <c r="L96" s="18">
        <f>frq!C96</f>
        <v>1</v>
      </c>
      <c r="M96" s="125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  <c r="S96" s="18"/>
    </row>
    <row r="97" spans="1:19">
      <c r="A97" s="8" t="s">
        <v>139</v>
      </c>
      <c r="B97" s="201">
        <f>'[2]30'!B99</f>
        <v>84</v>
      </c>
      <c r="C97" s="202">
        <f>'[2]30'!C99</f>
        <v>0</v>
      </c>
      <c r="D97" s="202">
        <f>'[2]30'!D99</f>
        <v>0</v>
      </c>
      <c r="E97" s="202">
        <f>'[2]30'!E99</f>
        <v>0</v>
      </c>
      <c r="F97" s="15">
        <f t="shared" si="16"/>
        <v>84</v>
      </c>
      <c r="G97" s="201">
        <f>'[2]30'!H99</f>
        <v>38</v>
      </c>
      <c r="H97" s="202">
        <f>'[2]30'!I99</f>
        <v>0</v>
      </c>
      <c r="I97" s="202">
        <f>'[2]30'!J99</f>
        <v>0</v>
      </c>
      <c r="J97" s="202">
        <f>'[2]30'!K99</f>
        <v>0</v>
      </c>
      <c r="K97" s="15">
        <f t="shared" si="13"/>
        <v>38</v>
      </c>
      <c r="L97" s="18">
        <f>frq!C97</f>
        <v>1</v>
      </c>
      <c r="M97" s="125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  <c r="S97" s="18"/>
    </row>
    <row r="98" spans="1:19" ht="15.75" thickBot="1">
      <c r="A98" s="8" t="s">
        <v>140</v>
      </c>
      <c r="B98" s="201">
        <f>'[2]30'!B100</f>
        <v>84</v>
      </c>
      <c r="C98" s="202">
        <f>'[2]30'!C100</f>
        <v>0</v>
      </c>
      <c r="D98" s="202">
        <f>'[2]30'!D100</f>
        <v>0</v>
      </c>
      <c r="E98" s="202">
        <f>'[2]30'!E100</f>
        <v>0</v>
      </c>
      <c r="F98" s="15">
        <f t="shared" si="16"/>
        <v>84</v>
      </c>
      <c r="G98" s="201">
        <f>'[2]30'!H100</f>
        <v>38</v>
      </c>
      <c r="H98" s="202">
        <f>'[2]30'!I100</f>
        <v>0</v>
      </c>
      <c r="I98" s="202">
        <f>'[2]30'!J100</f>
        <v>0</v>
      </c>
      <c r="J98" s="202">
        <f>'[2]30'!K100</f>
        <v>0</v>
      </c>
      <c r="K98" s="15">
        <f t="shared" si="13"/>
        <v>38</v>
      </c>
      <c r="L98" s="18">
        <f>frq!C98</f>
        <v>1</v>
      </c>
      <c r="M98" s="125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  <c r="S98" s="18"/>
    </row>
    <row r="99" spans="1:19" ht="15.75" thickBot="1">
      <c r="A99" s="128" t="s">
        <v>171</v>
      </c>
      <c r="B99" s="128">
        <f t="shared" ref="B99:S99" si="17">SUM(B3:B98)/4000</f>
        <v>2.016</v>
      </c>
      <c r="C99" s="128">
        <f t="shared" si="17"/>
        <v>0</v>
      </c>
      <c r="D99" s="128">
        <f t="shared" si="17"/>
        <v>0</v>
      </c>
      <c r="E99" s="128">
        <f t="shared" si="17"/>
        <v>0</v>
      </c>
      <c r="F99" s="128">
        <f t="shared" si="17"/>
        <v>2.016</v>
      </c>
      <c r="G99" s="128">
        <f t="shared" si="17"/>
        <v>0.91200000000000003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0.91200000000000003</v>
      </c>
      <c r="L99" s="128">
        <f t="shared" si="17"/>
        <v>2.4E-2</v>
      </c>
      <c r="M99" s="128">
        <f t="shared" si="17"/>
        <v>0.89969999999999994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0.89969999999999994</v>
      </c>
      <c r="R99" s="129">
        <f t="shared" si="17"/>
        <v>1.2299999999999997E-2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45687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528</v>
      </c>
      <c r="AW1" s="235" t="s">
        <v>169</v>
      </c>
      <c r="AX1" s="235"/>
      <c r="AY1" s="235"/>
      <c r="AZ1" s="235"/>
      <c r="BA1" s="235"/>
      <c r="BB1" s="235"/>
      <c r="BD1" s="235" t="s">
        <v>170</v>
      </c>
      <c r="BE1" s="235"/>
      <c r="BF1" s="235"/>
      <c r="BG1" s="235"/>
      <c r="BH1" s="235"/>
      <c r="BI1" s="235"/>
      <c r="BL1" s="8" t="s">
        <v>199</v>
      </c>
      <c r="BM1" s="8" t="s">
        <v>200</v>
      </c>
      <c r="BN1" s="235" t="s">
        <v>346</v>
      </c>
      <c r="BO1" s="235"/>
      <c r="BP1" s="236" t="s">
        <v>345</v>
      </c>
      <c r="BQ1" s="236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529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'[3]30'!B5</f>
        <v>320</v>
      </c>
      <c r="C3" s="16">
        <f>'[3]30'!C5</f>
        <v>0</v>
      </c>
      <c r="D3" s="16">
        <f>'[3]30'!D5</f>
        <v>0</v>
      </c>
      <c r="E3" s="16">
        <f>'[3]30'!E5</f>
        <v>0</v>
      </c>
      <c r="F3" s="16">
        <f>'[3]30'!F5</f>
        <v>1020</v>
      </c>
      <c r="G3" s="16">
        <f>'[3]30'!G5</f>
        <v>0</v>
      </c>
      <c r="H3" s="17">
        <f>SUM(B3:G3)</f>
        <v>1340</v>
      </c>
      <c r="I3" s="15">
        <f>'[3]30'!J5</f>
        <v>270</v>
      </c>
      <c r="J3" s="16">
        <f>'[3]30'!K5</f>
        <v>0</v>
      </c>
      <c r="K3" s="16">
        <f>'[3]30'!L5</f>
        <v>0</v>
      </c>
      <c r="L3" s="16">
        <f>'[3]30'!M5</f>
        <v>0</v>
      </c>
      <c r="M3" s="16">
        <f>'[3]30'!N5</f>
        <v>0</v>
      </c>
      <c r="N3" s="16">
        <f>'[3]30'!O5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26.42</v>
      </c>
      <c r="AU3" s="8">
        <v>31</v>
      </c>
      <c r="AW3" s="205">
        <v>26.99</v>
      </c>
      <c r="AX3" s="205">
        <v>0</v>
      </c>
      <c r="AY3" s="205">
        <v>0</v>
      </c>
      <c r="AZ3" s="205">
        <v>0</v>
      </c>
      <c r="BA3" s="205">
        <v>0</v>
      </c>
      <c r="BB3" s="205">
        <v>0</v>
      </c>
      <c r="BC3" s="8">
        <f>SUM(AW3:BB3)</f>
        <v>26.99</v>
      </c>
      <c r="BD3" s="205">
        <v>26.99</v>
      </c>
      <c r="BE3" s="205">
        <v>0</v>
      </c>
      <c r="BF3" s="205">
        <v>0</v>
      </c>
      <c r="BG3" s="205">
        <v>0</v>
      </c>
      <c r="BH3" s="205">
        <v>0</v>
      </c>
      <c r="BI3" s="205">
        <v>0</v>
      </c>
      <c r="BJ3" s="8">
        <f>SUM(BD3:BI3)</f>
        <v>26.99</v>
      </c>
      <c r="BL3" s="8">
        <f>AT3</f>
        <v>26.42</v>
      </c>
      <c r="BM3" s="8">
        <f>AU3</f>
        <v>31</v>
      </c>
      <c r="BN3" s="8">
        <f>BC3</f>
        <v>26.99</v>
      </c>
      <c r="BO3" s="8">
        <f>BJ3</f>
        <v>26.99</v>
      </c>
      <c r="BP3" s="139">
        <f>BL3-BN3</f>
        <v>-0.56999999999999673</v>
      </c>
      <c r="BQ3" s="139">
        <f>BM3-BO3</f>
        <v>4.0100000000000016</v>
      </c>
    </row>
    <row r="4" spans="1:69">
      <c r="A4" s="8" t="s">
        <v>46</v>
      </c>
      <c r="B4" s="15">
        <f>'[3]30'!B6</f>
        <v>320</v>
      </c>
      <c r="C4" s="16">
        <f>'[3]30'!C6</f>
        <v>0</v>
      </c>
      <c r="D4" s="16">
        <f>'[3]30'!D6</f>
        <v>0</v>
      </c>
      <c r="E4" s="16">
        <f>'[3]30'!E6</f>
        <v>0</v>
      </c>
      <c r="F4" s="16">
        <f>'[3]30'!F6</f>
        <v>1020</v>
      </c>
      <c r="G4" s="16">
        <f>'[3]30'!G6</f>
        <v>0</v>
      </c>
      <c r="H4" s="17">
        <f>SUM(B4:G4)</f>
        <v>1340</v>
      </c>
      <c r="I4" s="15">
        <f>'[3]30'!J6</f>
        <v>270</v>
      </c>
      <c r="J4" s="16">
        <f>'[3]30'!K6</f>
        <v>0</v>
      </c>
      <c r="K4" s="16">
        <f>'[3]30'!L6</f>
        <v>0</v>
      </c>
      <c r="L4" s="16">
        <f>'[3]30'!M6</f>
        <v>0</v>
      </c>
      <c r="M4" s="16">
        <f>'[3]30'!N6</f>
        <v>0</v>
      </c>
      <c r="N4" s="16">
        <f>'[3]30'!O6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26.42</v>
      </c>
      <c r="AU4" s="8">
        <v>31</v>
      </c>
      <c r="AW4" s="205">
        <v>26.99</v>
      </c>
      <c r="AX4" s="205">
        <v>0</v>
      </c>
      <c r="AY4" s="205">
        <v>0</v>
      </c>
      <c r="AZ4" s="205">
        <v>0</v>
      </c>
      <c r="BA4" s="205">
        <v>0</v>
      </c>
      <c r="BB4" s="205">
        <v>0</v>
      </c>
      <c r="BC4" s="8">
        <f t="shared" ref="BC4:BC67" si="19">SUM(AW4:BB4)</f>
        <v>26.99</v>
      </c>
      <c r="BD4" s="205">
        <v>26.99</v>
      </c>
      <c r="BE4" s="205">
        <v>0</v>
      </c>
      <c r="BF4" s="205">
        <v>0</v>
      </c>
      <c r="BG4" s="205">
        <v>0</v>
      </c>
      <c r="BH4" s="205">
        <v>0</v>
      </c>
      <c r="BI4" s="205">
        <v>0</v>
      </c>
      <c r="BJ4" s="8">
        <f t="shared" ref="BJ4:BJ67" si="20">SUM(BD4:BI4)</f>
        <v>26.99</v>
      </c>
      <c r="BL4" s="8">
        <f t="shared" ref="BL4:BL67" si="21">AT4</f>
        <v>26.42</v>
      </c>
      <c r="BM4" s="8">
        <f t="shared" ref="BM4:BM67" si="22">AU4</f>
        <v>31</v>
      </c>
      <c r="BN4" s="8">
        <f t="shared" ref="BN4:BN67" si="23">BC4</f>
        <v>26.99</v>
      </c>
      <c r="BO4" s="8">
        <f t="shared" ref="BO4:BO67" si="24">BJ4</f>
        <v>26.99</v>
      </c>
      <c r="BP4" s="139">
        <f t="shared" ref="BP4:BP67" si="25">BL4-BN4</f>
        <v>-0.56999999999999673</v>
      </c>
      <c r="BQ4" s="139">
        <f t="shared" ref="BQ4:BQ67" si="26">BM4-BO4</f>
        <v>4.0100000000000016</v>
      </c>
    </row>
    <row r="5" spans="1:69">
      <c r="A5" s="8" t="s">
        <v>47</v>
      </c>
      <c r="B5" s="15">
        <f>'[3]30'!B7</f>
        <v>320</v>
      </c>
      <c r="C5" s="16">
        <f>'[3]30'!C7</f>
        <v>0</v>
      </c>
      <c r="D5" s="16">
        <f>'[3]30'!D7</f>
        <v>0</v>
      </c>
      <c r="E5" s="16">
        <f>'[3]30'!E7</f>
        <v>0</v>
      </c>
      <c r="F5" s="16">
        <f>'[3]30'!F7</f>
        <v>1020</v>
      </c>
      <c r="G5" s="16">
        <f>'[3]30'!G7</f>
        <v>0</v>
      </c>
      <c r="H5" s="17">
        <f t="shared" ref="H5:H68" si="27">SUM(B5:G5)</f>
        <v>1340</v>
      </c>
      <c r="I5" s="15">
        <f>'[3]30'!J7</f>
        <v>270</v>
      </c>
      <c r="J5" s="16">
        <f>'[3]30'!K7</f>
        <v>0</v>
      </c>
      <c r="K5" s="16">
        <f>'[3]30'!L7</f>
        <v>0</v>
      </c>
      <c r="L5" s="16">
        <f>'[3]30'!M7</f>
        <v>0</v>
      </c>
      <c r="M5" s="16">
        <f>'[3]30'!N7</f>
        <v>0</v>
      </c>
      <c r="N5" s="16">
        <f>'[3]30'!O7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26.42</v>
      </c>
      <c r="AU5" s="8">
        <v>31</v>
      </c>
      <c r="AW5" s="205">
        <v>26.99</v>
      </c>
      <c r="AX5" s="205">
        <v>0</v>
      </c>
      <c r="AY5" s="205">
        <v>0</v>
      </c>
      <c r="AZ5" s="205">
        <v>0</v>
      </c>
      <c r="BA5" s="205">
        <v>0</v>
      </c>
      <c r="BB5" s="205">
        <v>0</v>
      </c>
      <c r="BC5" s="8">
        <f t="shared" si="19"/>
        <v>26.99</v>
      </c>
      <c r="BD5" s="205">
        <v>26.99</v>
      </c>
      <c r="BE5" s="205">
        <v>0</v>
      </c>
      <c r="BF5" s="205">
        <v>0</v>
      </c>
      <c r="BG5" s="205">
        <v>0</v>
      </c>
      <c r="BH5" s="205">
        <v>0</v>
      </c>
      <c r="BI5" s="205">
        <v>0</v>
      </c>
      <c r="BJ5" s="8">
        <f t="shared" si="20"/>
        <v>26.99</v>
      </c>
      <c r="BL5" s="8">
        <f t="shared" si="21"/>
        <v>26.42</v>
      </c>
      <c r="BM5" s="8">
        <f t="shared" si="22"/>
        <v>31</v>
      </c>
      <c r="BN5" s="8">
        <f t="shared" si="23"/>
        <v>26.99</v>
      </c>
      <c r="BO5" s="8">
        <f t="shared" si="24"/>
        <v>26.99</v>
      </c>
      <c r="BP5" s="139">
        <f t="shared" si="25"/>
        <v>-0.56999999999999673</v>
      </c>
      <c r="BQ5" s="139">
        <f t="shared" si="26"/>
        <v>4.0100000000000016</v>
      </c>
    </row>
    <row r="6" spans="1:69">
      <c r="A6" s="8" t="s">
        <v>48</v>
      </c>
      <c r="B6" s="15">
        <f>'[3]30'!B8</f>
        <v>320</v>
      </c>
      <c r="C6" s="16">
        <f>'[3]30'!C8</f>
        <v>0</v>
      </c>
      <c r="D6" s="16">
        <f>'[3]30'!D8</f>
        <v>0</v>
      </c>
      <c r="E6" s="16">
        <f>'[3]30'!E8</f>
        <v>0</v>
      </c>
      <c r="F6" s="16">
        <f>'[3]30'!F8</f>
        <v>1020</v>
      </c>
      <c r="G6" s="16">
        <f>'[3]30'!G8</f>
        <v>0</v>
      </c>
      <c r="H6" s="17">
        <f t="shared" si="27"/>
        <v>1340</v>
      </c>
      <c r="I6" s="15">
        <f>'[3]30'!J8</f>
        <v>270</v>
      </c>
      <c r="J6" s="16">
        <f>'[3]30'!K8</f>
        <v>0</v>
      </c>
      <c r="K6" s="16">
        <f>'[3]30'!L8</f>
        <v>0</v>
      </c>
      <c r="L6" s="16">
        <f>'[3]30'!M8</f>
        <v>0</v>
      </c>
      <c r="M6" s="16">
        <f>'[3]30'!N8</f>
        <v>0</v>
      </c>
      <c r="N6" s="16">
        <f>'[3]30'!O8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26.42</v>
      </c>
      <c r="AU6" s="8">
        <v>31</v>
      </c>
      <c r="AW6" s="205">
        <v>26.99</v>
      </c>
      <c r="AX6" s="205">
        <v>0</v>
      </c>
      <c r="AY6" s="205">
        <v>0</v>
      </c>
      <c r="AZ6" s="205">
        <v>0</v>
      </c>
      <c r="BA6" s="205">
        <v>0</v>
      </c>
      <c r="BB6" s="205">
        <v>0</v>
      </c>
      <c r="BC6" s="8">
        <f t="shared" si="19"/>
        <v>26.99</v>
      </c>
      <c r="BD6" s="205">
        <v>26.99</v>
      </c>
      <c r="BE6" s="205">
        <v>0</v>
      </c>
      <c r="BF6" s="205">
        <v>0</v>
      </c>
      <c r="BG6" s="205">
        <v>0</v>
      </c>
      <c r="BH6" s="205">
        <v>0</v>
      </c>
      <c r="BI6" s="205">
        <v>0</v>
      </c>
      <c r="BJ6" s="8">
        <f t="shared" si="20"/>
        <v>26.99</v>
      </c>
      <c r="BL6" s="8">
        <f t="shared" si="21"/>
        <v>26.42</v>
      </c>
      <c r="BM6" s="8">
        <f t="shared" si="22"/>
        <v>31</v>
      </c>
      <c r="BN6" s="8">
        <f t="shared" si="23"/>
        <v>26.99</v>
      </c>
      <c r="BO6" s="8">
        <f t="shared" si="24"/>
        <v>26.99</v>
      </c>
      <c r="BP6" s="139">
        <f t="shared" si="25"/>
        <v>-0.56999999999999673</v>
      </c>
      <c r="BQ6" s="139">
        <f t="shared" si="26"/>
        <v>4.0100000000000016</v>
      </c>
    </row>
    <row r="7" spans="1:69">
      <c r="A7" s="8" t="s">
        <v>49</v>
      </c>
      <c r="B7" s="15">
        <f>'[3]30'!B9</f>
        <v>320</v>
      </c>
      <c r="C7" s="16">
        <f>'[3]30'!C9</f>
        <v>0</v>
      </c>
      <c r="D7" s="16">
        <f>'[3]30'!D9</f>
        <v>0</v>
      </c>
      <c r="E7" s="16">
        <f>'[3]30'!E9</f>
        <v>0</v>
      </c>
      <c r="F7" s="16">
        <f>'[3]30'!F9</f>
        <v>1020</v>
      </c>
      <c r="G7" s="16">
        <f>'[3]30'!G9</f>
        <v>0</v>
      </c>
      <c r="H7" s="17">
        <f t="shared" si="27"/>
        <v>1340</v>
      </c>
      <c r="I7" s="15">
        <f>'[3]30'!J9</f>
        <v>270</v>
      </c>
      <c r="J7" s="16">
        <f>'[3]30'!K9</f>
        <v>0</v>
      </c>
      <c r="K7" s="16">
        <f>'[3]30'!L9</f>
        <v>0</v>
      </c>
      <c r="L7" s="16">
        <f>'[3]30'!M9</f>
        <v>0</v>
      </c>
      <c r="M7" s="16">
        <f>'[3]30'!N9</f>
        <v>0</v>
      </c>
      <c r="N7" s="16">
        <f>'[3]30'!O9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26.99</v>
      </c>
      <c r="AU7" s="8">
        <v>26.99</v>
      </c>
      <c r="AW7" s="205">
        <v>26.99</v>
      </c>
      <c r="AX7" s="205">
        <v>0</v>
      </c>
      <c r="AY7" s="205">
        <v>0</v>
      </c>
      <c r="AZ7" s="205">
        <v>0</v>
      </c>
      <c r="BA7" s="205">
        <v>0</v>
      </c>
      <c r="BB7" s="205">
        <v>0</v>
      </c>
      <c r="BC7" s="8">
        <f t="shared" si="19"/>
        <v>26.99</v>
      </c>
      <c r="BD7" s="205">
        <v>26.99</v>
      </c>
      <c r="BE7" s="205">
        <v>0</v>
      </c>
      <c r="BF7" s="205">
        <v>0</v>
      </c>
      <c r="BG7" s="205">
        <v>0</v>
      </c>
      <c r="BH7" s="205">
        <v>0</v>
      </c>
      <c r="BI7" s="205">
        <v>0</v>
      </c>
      <c r="BJ7" s="8">
        <f t="shared" si="20"/>
        <v>26.99</v>
      </c>
      <c r="BL7" s="8">
        <f t="shared" si="21"/>
        <v>26.99</v>
      </c>
      <c r="BM7" s="8">
        <f t="shared" si="22"/>
        <v>26.99</v>
      </c>
      <c r="BN7" s="8">
        <f t="shared" si="23"/>
        <v>26.99</v>
      </c>
      <c r="BO7" s="8">
        <f t="shared" si="24"/>
        <v>26.99</v>
      </c>
      <c r="BP7" s="139">
        <f t="shared" si="25"/>
        <v>0</v>
      </c>
      <c r="BQ7" s="139">
        <f t="shared" si="26"/>
        <v>0</v>
      </c>
    </row>
    <row r="8" spans="1:69">
      <c r="A8" s="8" t="s">
        <v>50</v>
      </c>
      <c r="B8" s="15">
        <f>'[3]30'!B10</f>
        <v>320</v>
      </c>
      <c r="C8" s="16">
        <f>'[3]30'!C10</f>
        <v>0</v>
      </c>
      <c r="D8" s="16">
        <f>'[3]30'!D10</f>
        <v>0</v>
      </c>
      <c r="E8" s="16">
        <f>'[3]30'!E10</f>
        <v>0</v>
      </c>
      <c r="F8" s="16">
        <f>'[3]30'!F10</f>
        <v>1020</v>
      </c>
      <c r="G8" s="16">
        <f>'[3]30'!G10</f>
        <v>0</v>
      </c>
      <c r="H8" s="17">
        <f t="shared" si="27"/>
        <v>1340</v>
      </c>
      <c r="I8" s="15">
        <f>'[3]30'!J10</f>
        <v>270</v>
      </c>
      <c r="J8" s="16">
        <f>'[3]30'!K10</f>
        <v>0</v>
      </c>
      <c r="K8" s="16">
        <f>'[3]30'!L10</f>
        <v>0</v>
      </c>
      <c r="L8" s="16">
        <f>'[3]30'!M10</f>
        <v>0</v>
      </c>
      <c r="M8" s="16">
        <f>'[3]30'!N10</f>
        <v>0</v>
      </c>
      <c r="N8" s="16">
        <f>'[3]30'!O10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26.99</v>
      </c>
      <c r="AU8" s="8">
        <v>26.99</v>
      </c>
      <c r="AW8" s="205">
        <v>26.99</v>
      </c>
      <c r="AX8" s="205">
        <v>0</v>
      </c>
      <c r="AY8" s="205">
        <v>0</v>
      </c>
      <c r="AZ8" s="205">
        <v>0</v>
      </c>
      <c r="BA8" s="205">
        <v>0</v>
      </c>
      <c r="BB8" s="205">
        <v>0</v>
      </c>
      <c r="BC8" s="8">
        <f t="shared" si="19"/>
        <v>26.99</v>
      </c>
      <c r="BD8" s="205">
        <v>26.99</v>
      </c>
      <c r="BE8" s="205">
        <v>0</v>
      </c>
      <c r="BF8" s="205">
        <v>0</v>
      </c>
      <c r="BG8" s="205">
        <v>0</v>
      </c>
      <c r="BH8" s="205">
        <v>0</v>
      </c>
      <c r="BI8" s="205">
        <v>0</v>
      </c>
      <c r="BJ8" s="8">
        <f t="shared" si="20"/>
        <v>26.99</v>
      </c>
      <c r="BL8" s="8">
        <f t="shared" si="21"/>
        <v>26.99</v>
      </c>
      <c r="BM8" s="8">
        <f t="shared" si="22"/>
        <v>26.99</v>
      </c>
      <c r="BN8" s="8">
        <f t="shared" si="23"/>
        <v>26.99</v>
      </c>
      <c r="BO8" s="8">
        <f t="shared" si="24"/>
        <v>26.99</v>
      </c>
      <c r="BP8" s="139">
        <f t="shared" si="25"/>
        <v>0</v>
      </c>
      <c r="BQ8" s="139">
        <f t="shared" si="26"/>
        <v>0</v>
      </c>
    </row>
    <row r="9" spans="1:69">
      <c r="A9" s="8" t="s">
        <v>51</v>
      </c>
      <c r="B9" s="15">
        <f>'[3]30'!B11</f>
        <v>320</v>
      </c>
      <c r="C9" s="16">
        <f>'[3]30'!C11</f>
        <v>0</v>
      </c>
      <c r="D9" s="16">
        <f>'[3]30'!D11</f>
        <v>0</v>
      </c>
      <c r="E9" s="16">
        <f>'[3]30'!E11</f>
        <v>0</v>
      </c>
      <c r="F9" s="16">
        <f>'[3]30'!F11</f>
        <v>1020</v>
      </c>
      <c r="G9" s="16">
        <f>'[3]30'!G11</f>
        <v>0</v>
      </c>
      <c r="H9" s="17">
        <f t="shared" si="27"/>
        <v>1340</v>
      </c>
      <c r="I9" s="15">
        <f>'[3]30'!J11</f>
        <v>270</v>
      </c>
      <c r="J9" s="16">
        <f>'[3]30'!K11</f>
        <v>0</v>
      </c>
      <c r="K9" s="16">
        <f>'[3]30'!L11</f>
        <v>0</v>
      </c>
      <c r="L9" s="16">
        <f>'[3]30'!M11</f>
        <v>0</v>
      </c>
      <c r="M9" s="16">
        <f>'[3]30'!N11</f>
        <v>0</v>
      </c>
      <c r="N9" s="16">
        <f>'[3]30'!O11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26.99</v>
      </c>
      <c r="AU9" s="8">
        <v>26.99</v>
      </c>
      <c r="AW9" s="205">
        <v>26.99</v>
      </c>
      <c r="AX9" s="205">
        <v>0</v>
      </c>
      <c r="AY9" s="205">
        <v>0</v>
      </c>
      <c r="AZ9" s="205">
        <v>0</v>
      </c>
      <c r="BA9" s="205">
        <v>0</v>
      </c>
      <c r="BB9" s="205">
        <v>0</v>
      </c>
      <c r="BC9" s="8">
        <f t="shared" si="19"/>
        <v>26.99</v>
      </c>
      <c r="BD9" s="205">
        <v>26.99</v>
      </c>
      <c r="BE9" s="205">
        <v>0</v>
      </c>
      <c r="BF9" s="205">
        <v>0</v>
      </c>
      <c r="BG9" s="205">
        <v>0</v>
      </c>
      <c r="BH9" s="205">
        <v>0</v>
      </c>
      <c r="BI9" s="205">
        <v>0</v>
      </c>
      <c r="BJ9" s="8">
        <f t="shared" si="20"/>
        <v>26.99</v>
      </c>
      <c r="BL9" s="8">
        <f t="shared" si="21"/>
        <v>26.99</v>
      </c>
      <c r="BM9" s="8">
        <f t="shared" si="22"/>
        <v>26.99</v>
      </c>
      <c r="BN9" s="8">
        <f t="shared" si="23"/>
        <v>26.99</v>
      </c>
      <c r="BO9" s="8">
        <f t="shared" si="24"/>
        <v>26.99</v>
      </c>
      <c r="BP9" s="139">
        <f t="shared" si="25"/>
        <v>0</v>
      </c>
      <c r="BQ9" s="139">
        <f t="shared" si="26"/>
        <v>0</v>
      </c>
    </row>
    <row r="10" spans="1:69">
      <c r="A10" s="8" t="s">
        <v>52</v>
      </c>
      <c r="B10" s="15">
        <f>'[3]30'!B12</f>
        <v>320</v>
      </c>
      <c r="C10" s="16">
        <f>'[3]30'!C12</f>
        <v>0</v>
      </c>
      <c r="D10" s="16">
        <f>'[3]30'!D12</f>
        <v>0</v>
      </c>
      <c r="E10" s="16">
        <f>'[3]30'!E12</f>
        <v>0</v>
      </c>
      <c r="F10" s="16">
        <f>'[3]30'!F12</f>
        <v>1020</v>
      </c>
      <c r="G10" s="16">
        <f>'[3]30'!G12</f>
        <v>0</v>
      </c>
      <c r="H10" s="17">
        <f t="shared" si="27"/>
        <v>1340</v>
      </c>
      <c r="I10" s="15">
        <f>'[3]30'!J12</f>
        <v>270</v>
      </c>
      <c r="J10" s="16">
        <f>'[3]30'!K12</f>
        <v>0</v>
      </c>
      <c r="K10" s="16">
        <f>'[3]30'!L12</f>
        <v>0</v>
      </c>
      <c r="L10" s="16">
        <f>'[3]30'!M12</f>
        <v>0</v>
      </c>
      <c r="M10" s="16">
        <f>'[3]30'!N12</f>
        <v>0</v>
      </c>
      <c r="N10" s="16">
        <f>'[3]30'!O12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26.99</v>
      </c>
      <c r="AU10" s="8">
        <v>26.99</v>
      </c>
      <c r="AW10" s="205">
        <v>26.99</v>
      </c>
      <c r="AX10" s="205">
        <v>0</v>
      </c>
      <c r="AY10" s="205">
        <v>0</v>
      </c>
      <c r="AZ10" s="205">
        <v>0</v>
      </c>
      <c r="BA10" s="205">
        <v>0</v>
      </c>
      <c r="BB10" s="205">
        <v>0</v>
      </c>
      <c r="BC10" s="8">
        <f t="shared" si="19"/>
        <v>26.99</v>
      </c>
      <c r="BD10" s="205">
        <v>26.99</v>
      </c>
      <c r="BE10" s="205">
        <v>0</v>
      </c>
      <c r="BF10" s="205">
        <v>0</v>
      </c>
      <c r="BG10" s="205">
        <v>0</v>
      </c>
      <c r="BH10" s="205">
        <v>0</v>
      </c>
      <c r="BI10" s="205">
        <v>0</v>
      </c>
      <c r="BJ10" s="8">
        <f t="shared" si="20"/>
        <v>26.99</v>
      </c>
      <c r="BL10" s="8">
        <f t="shared" si="21"/>
        <v>26.99</v>
      </c>
      <c r="BM10" s="8">
        <f t="shared" si="22"/>
        <v>26.99</v>
      </c>
      <c r="BN10" s="8">
        <f t="shared" si="23"/>
        <v>26.99</v>
      </c>
      <c r="BO10" s="8">
        <f t="shared" si="24"/>
        <v>26.99</v>
      </c>
      <c r="BP10" s="139">
        <f t="shared" si="25"/>
        <v>0</v>
      </c>
      <c r="BQ10" s="139">
        <f t="shared" si="26"/>
        <v>0</v>
      </c>
    </row>
    <row r="11" spans="1:69">
      <c r="A11" s="8" t="s">
        <v>53</v>
      </c>
      <c r="B11" s="15">
        <f>'[3]30'!B13</f>
        <v>320</v>
      </c>
      <c r="C11" s="16">
        <f>'[3]30'!C13</f>
        <v>0</v>
      </c>
      <c r="D11" s="16">
        <f>'[3]30'!D13</f>
        <v>0</v>
      </c>
      <c r="E11" s="16">
        <f>'[3]30'!E13</f>
        <v>0</v>
      </c>
      <c r="F11" s="16">
        <f>'[3]30'!F13</f>
        <v>1020</v>
      </c>
      <c r="G11" s="16">
        <f>'[3]30'!G13</f>
        <v>0</v>
      </c>
      <c r="H11" s="17">
        <f t="shared" si="27"/>
        <v>1340</v>
      </c>
      <c r="I11" s="15">
        <f>'[3]30'!J13</f>
        <v>270</v>
      </c>
      <c r="J11" s="16">
        <f>'[3]30'!K13</f>
        <v>0</v>
      </c>
      <c r="K11" s="16">
        <f>'[3]30'!L13</f>
        <v>0</v>
      </c>
      <c r="L11" s="16">
        <f>'[3]30'!M13</f>
        <v>0</v>
      </c>
      <c r="M11" s="16">
        <f>'[3]30'!N13</f>
        <v>0</v>
      </c>
      <c r="N11" s="16">
        <f>'[3]30'!O13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26.99</v>
      </c>
      <c r="AU11" s="8">
        <v>26.99</v>
      </c>
      <c r="AW11" s="205">
        <v>26.99</v>
      </c>
      <c r="AX11" s="205">
        <v>0</v>
      </c>
      <c r="AY11" s="205">
        <v>0</v>
      </c>
      <c r="AZ11" s="205">
        <v>0</v>
      </c>
      <c r="BA11" s="205">
        <v>0</v>
      </c>
      <c r="BB11" s="205">
        <v>0</v>
      </c>
      <c r="BC11" s="8">
        <f t="shared" si="19"/>
        <v>26.99</v>
      </c>
      <c r="BD11" s="205">
        <v>26.99</v>
      </c>
      <c r="BE11" s="205">
        <v>0</v>
      </c>
      <c r="BF11" s="205">
        <v>0</v>
      </c>
      <c r="BG11" s="205">
        <v>0</v>
      </c>
      <c r="BH11" s="205">
        <v>0</v>
      </c>
      <c r="BI11" s="205">
        <v>0</v>
      </c>
      <c r="BJ11" s="8">
        <f t="shared" si="20"/>
        <v>26.99</v>
      </c>
      <c r="BL11" s="8">
        <f t="shared" si="21"/>
        <v>26.99</v>
      </c>
      <c r="BM11" s="8">
        <f t="shared" si="22"/>
        <v>26.99</v>
      </c>
      <c r="BN11" s="8">
        <f t="shared" si="23"/>
        <v>26.99</v>
      </c>
      <c r="BO11" s="8">
        <f t="shared" si="24"/>
        <v>26.99</v>
      </c>
      <c r="BP11" s="139">
        <f t="shared" si="25"/>
        <v>0</v>
      </c>
      <c r="BQ11" s="139">
        <f t="shared" si="26"/>
        <v>0</v>
      </c>
    </row>
    <row r="12" spans="1:69">
      <c r="A12" s="8" t="s">
        <v>54</v>
      </c>
      <c r="B12" s="15">
        <f>'[3]30'!B14</f>
        <v>320</v>
      </c>
      <c r="C12" s="16">
        <f>'[3]30'!C14</f>
        <v>0</v>
      </c>
      <c r="D12" s="16">
        <f>'[3]30'!D14</f>
        <v>0</v>
      </c>
      <c r="E12" s="16">
        <f>'[3]30'!E14</f>
        <v>0</v>
      </c>
      <c r="F12" s="16">
        <f>'[3]30'!F14</f>
        <v>1020</v>
      </c>
      <c r="G12" s="16">
        <f>'[3]30'!G14</f>
        <v>0</v>
      </c>
      <c r="H12" s="17">
        <f t="shared" si="27"/>
        <v>1340</v>
      </c>
      <c r="I12" s="15">
        <f>'[3]30'!J14</f>
        <v>270</v>
      </c>
      <c r="J12" s="16">
        <f>'[3]30'!K14</f>
        <v>0</v>
      </c>
      <c r="K12" s="16">
        <f>'[3]30'!L14</f>
        <v>0</v>
      </c>
      <c r="L12" s="16">
        <f>'[3]30'!M14</f>
        <v>0</v>
      </c>
      <c r="M12" s="16">
        <f>'[3]30'!N14</f>
        <v>0</v>
      </c>
      <c r="N12" s="16">
        <f>'[3]30'!O14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26.99</v>
      </c>
      <c r="AU12" s="8">
        <v>26.99</v>
      </c>
      <c r="AW12" s="205">
        <v>26.99</v>
      </c>
      <c r="AX12" s="205">
        <v>0</v>
      </c>
      <c r="AY12" s="205">
        <v>0</v>
      </c>
      <c r="AZ12" s="205">
        <v>0</v>
      </c>
      <c r="BA12" s="205">
        <v>0</v>
      </c>
      <c r="BB12" s="205">
        <v>0</v>
      </c>
      <c r="BC12" s="8">
        <f t="shared" si="19"/>
        <v>26.99</v>
      </c>
      <c r="BD12" s="205">
        <v>26.99</v>
      </c>
      <c r="BE12" s="205">
        <v>0</v>
      </c>
      <c r="BF12" s="205">
        <v>0</v>
      </c>
      <c r="BG12" s="205">
        <v>0</v>
      </c>
      <c r="BH12" s="205">
        <v>0</v>
      </c>
      <c r="BI12" s="205">
        <v>0</v>
      </c>
      <c r="BJ12" s="8">
        <f t="shared" si="20"/>
        <v>26.99</v>
      </c>
      <c r="BL12" s="8">
        <f t="shared" si="21"/>
        <v>26.99</v>
      </c>
      <c r="BM12" s="8">
        <f t="shared" si="22"/>
        <v>26.99</v>
      </c>
      <c r="BN12" s="8">
        <f t="shared" si="23"/>
        <v>26.99</v>
      </c>
      <c r="BO12" s="8">
        <f t="shared" si="24"/>
        <v>26.99</v>
      </c>
      <c r="BP12" s="139">
        <f t="shared" si="25"/>
        <v>0</v>
      </c>
      <c r="BQ12" s="139">
        <f t="shared" si="26"/>
        <v>0</v>
      </c>
    </row>
    <row r="13" spans="1:69">
      <c r="A13" s="8" t="s">
        <v>55</v>
      </c>
      <c r="B13" s="15">
        <f>'[3]30'!B15</f>
        <v>320</v>
      </c>
      <c r="C13" s="16">
        <f>'[3]30'!C15</f>
        <v>0</v>
      </c>
      <c r="D13" s="16">
        <f>'[3]30'!D15</f>
        <v>0</v>
      </c>
      <c r="E13" s="16">
        <f>'[3]30'!E15</f>
        <v>0</v>
      </c>
      <c r="F13" s="16">
        <f>'[3]30'!F15</f>
        <v>1020</v>
      </c>
      <c r="G13" s="16">
        <f>'[3]30'!G15</f>
        <v>0</v>
      </c>
      <c r="H13" s="17">
        <f t="shared" si="27"/>
        <v>1340</v>
      </c>
      <c r="I13" s="15">
        <f>'[3]30'!J15</f>
        <v>270</v>
      </c>
      <c r="J13" s="16">
        <f>'[3]30'!K15</f>
        <v>0</v>
      </c>
      <c r="K13" s="16">
        <f>'[3]30'!L15</f>
        <v>0</v>
      </c>
      <c r="L13" s="16">
        <f>'[3]30'!M15</f>
        <v>0</v>
      </c>
      <c r="M13" s="16">
        <f>'[3]30'!N15</f>
        <v>0</v>
      </c>
      <c r="N13" s="16">
        <f>'[3]30'!O15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26.99</v>
      </c>
      <c r="AU13" s="8">
        <v>26.99</v>
      </c>
      <c r="AW13" s="205">
        <v>26.99</v>
      </c>
      <c r="AX13" s="205">
        <v>0</v>
      </c>
      <c r="AY13" s="205">
        <v>0</v>
      </c>
      <c r="AZ13" s="205">
        <v>0</v>
      </c>
      <c r="BA13" s="205">
        <v>0</v>
      </c>
      <c r="BB13" s="205">
        <v>0</v>
      </c>
      <c r="BC13" s="8">
        <f t="shared" si="19"/>
        <v>26.99</v>
      </c>
      <c r="BD13" s="205">
        <v>26.99</v>
      </c>
      <c r="BE13" s="205">
        <v>0</v>
      </c>
      <c r="BF13" s="205">
        <v>0</v>
      </c>
      <c r="BG13" s="205">
        <v>0</v>
      </c>
      <c r="BH13" s="205">
        <v>0</v>
      </c>
      <c r="BI13" s="205">
        <v>0</v>
      </c>
      <c r="BJ13" s="8">
        <f t="shared" si="20"/>
        <v>26.99</v>
      </c>
      <c r="BL13" s="8">
        <f t="shared" si="21"/>
        <v>26.99</v>
      </c>
      <c r="BM13" s="8">
        <f t="shared" si="22"/>
        <v>26.99</v>
      </c>
      <c r="BN13" s="8">
        <f t="shared" si="23"/>
        <v>26.99</v>
      </c>
      <c r="BO13" s="8">
        <f t="shared" si="24"/>
        <v>26.99</v>
      </c>
      <c r="BP13" s="139">
        <f t="shared" si="25"/>
        <v>0</v>
      </c>
      <c r="BQ13" s="139">
        <f t="shared" si="26"/>
        <v>0</v>
      </c>
    </row>
    <row r="14" spans="1:69">
      <c r="A14" s="8" t="s">
        <v>56</v>
      </c>
      <c r="B14" s="15">
        <f>'[3]30'!B16</f>
        <v>320</v>
      </c>
      <c r="C14" s="16">
        <f>'[3]30'!C16</f>
        <v>0</v>
      </c>
      <c r="D14" s="16">
        <f>'[3]30'!D16</f>
        <v>0</v>
      </c>
      <c r="E14" s="16">
        <f>'[3]30'!E16</f>
        <v>0</v>
      </c>
      <c r="F14" s="16">
        <f>'[3]30'!F16</f>
        <v>1020</v>
      </c>
      <c r="G14" s="16">
        <f>'[3]30'!G16</f>
        <v>0</v>
      </c>
      <c r="H14" s="17">
        <f t="shared" si="27"/>
        <v>1340</v>
      </c>
      <c r="I14" s="15">
        <f>'[3]30'!J16</f>
        <v>270</v>
      </c>
      <c r="J14" s="16">
        <f>'[3]30'!K16</f>
        <v>0</v>
      </c>
      <c r="K14" s="16">
        <f>'[3]30'!L16</f>
        <v>0</v>
      </c>
      <c r="L14" s="16">
        <f>'[3]30'!M16</f>
        <v>0</v>
      </c>
      <c r="M14" s="16">
        <f>'[3]30'!N16</f>
        <v>0</v>
      </c>
      <c r="N14" s="16">
        <f>'[3]30'!O16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26.99</v>
      </c>
      <c r="AU14" s="8">
        <v>26.99</v>
      </c>
      <c r="AW14" s="205">
        <v>26.99</v>
      </c>
      <c r="AX14" s="205">
        <v>0</v>
      </c>
      <c r="AY14" s="205">
        <v>0</v>
      </c>
      <c r="AZ14" s="205">
        <v>0</v>
      </c>
      <c r="BA14" s="205">
        <v>0</v>
      </c>
      <c r="BB14" s="205">
        <v>0</v>
      </c>
      <c r="BC14" s="8">
        <f t="shared" si="19"/>
        <v>26.99</v>
      </c>
      <c r="BD14" s="205">
        <v>26.99</v>
      </c>
      <c r="BE14" s="205">
        <v>0</v>
      </c>
      <c r="BF14" s="205">
        <v>0</v>
      </c>
      <c r="BG14" s="205">
        <v>0</v>
      </c>
      <c r="BH14" s="205">
        <v>0</v>
      </c>
      <c r="BI14" s="205">
        <v>0</v>
      </c>
      <c r="BJ14" s="8">
        <f t="shared" si="20"/>
        <v>26.99</v>
      </c>
      <c r="BL14" s="8">
        <f t="shared" si="21"/>
        <v>26.99</v>
      </c>
      <c r="BM14" s="8">
        <f t="shared" si="22"/>
        <v>26.99</v>
      </c>
      <c r="BN14" s="8">
        <f t="shared" si="23"/>
        <v>26.99</v>
      </c>
      <c r="BO14" s="8">
        <f t="shared" si="24"/>
        <v>26.99</v>
      </c>
      <c r="BP14" s="139">
        <f t="shared" si="25"/>
        <v>0</v>
      </c>
      <c r="BQ14" s="139">
        <f t="shared" si="26"/>
        <v>0</v>
      </c>
    </row>
    <row r="15" spans="1:69">
      <c r="A15" s="8" t="s">
        <v>57</v>
      </c>
      <c r="B15" s="15">
        <f>'[3]30'!B17</f>
        <v>320</v>
      </c>
      <c r="C15" s="16">
        <f>'[3]30'!C17</f>
        <v>0</v>
      </c>
      <c r="D15" s="16">
        <f>'[3]30'!D17</f>
        <v>0</v>
      </c>
      <c r="E15" s="16">
        <f>'[3]30'!E17</f>
        <v>0</v>
      </c>
      <c r="F15" s="16">
        <f>'[3]30'!F17</f>
        <v>1020</v>
      </c>
      <c r="G15" s="16">
        <f>'[3]30'!G17</f>
        <v>0</v>
      </c>
      <c r="H15" s="17">
        <f t="shared" si="27"/>
        <v>1340</v>
      </c>
      <c r="I15" s="15">
        <f>'[3]30'!J17</f>
        <v>270</v>
      </c>
      <c r="J15" s="16">
        <f>'[3]30'!K17</f>
        <v>0</v>
      </c>
      <c r="K15" s="16">
        <f>'[3]30'!L17</f>
        <v>0</v>
      </c>
      <c r="L15" s="16">
        <f>'[3]30'!M17</f>
        <v>0</v>
      </c>
      <c r="M15" s="16">
        <f>'[3]30'!N17</f>
        <v>0</v>
      </c>
      <c r="N15" s="16">
        <f>'[3]30'!O17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26.99</v>
      </c>
      <c r="AU15" s="8">
        <v>26.99</v>
      </c>
      <c r="AW15" s="205">
        <v>26.99</v>
      </c>
      <c r="AX15" s="205">
        <v>0</v>
      </c>
      <c r="AY15" s="205">
        <v>0</v>
      </c>
      <c r="AZ15" s="205">
        <v>0</v>
      </c>
      <c r="BA15" s="205">
        <v>0</v>
      </c>
      <c r="BB15" s="205">
        <v>0</v>
      </c>
      <c r="BC15" s="8">
        <f t="shared" si="19"/>
        <v>26.99</v>
      </c>
      <c r="BD15" s="205">
        <v>26.99</v>
      </c>
      <c r="BE15" s="205">
        <v>0</v>
      </c>
      <c r="BF15" s="205">
        <v>0</v>
      </c>
      <c r="BG15" s="205">
        <v>0</v>
      </c>
      <c r="BH15" s="205">
        <v>0</v>
      </c>
      <c r="BI15" s="205">
        <v>0</v>
      </c>
      <c r="BJ15" s="8">
        <f t="shared" si="20"/>
        <v>26.99</v>
      </c>
      <c r="BL15" s="8">
        <f t="shared" si="21"/>
        <v>26.99</v>
      </c>
      <c r="BM15" s="8">
        <f t="shared" si="22"/>
        <v>26.99</v>
      </c>
      <c r="BN15" s="8">
        <f t="shared" si="23"/>
        <v>26.99</v>
      </c>
      <c r="BO15" s="8">
        <f t="shared" si="24"/>
        <v>26.99</v>
      </c>
      <c r="BP15" s="139">
        <f t="shared" si="25"/>
        <v>0</v>
      </c>
      <c r="BQ15" s="139">
        <f t="shared" si="26"/>
        <v>0</v>
      </c>
    </row>
    <row r="16" spans="1:69">
      <c r="A16" s="8" t="s">
        <v>58</v>
      </c>
      <c r="B16" s="15">
        <f>'[3]30'!B18</f>
        <v>320</v>
      </c>
      <c r="C16" s="16">
        <f>'[3]30'!C18</f>
        <v>0</v>
      </c>
      <c r="D16" s="16">
        <f>'[3]30'!D18</f>
        <v>0</v>
      </c>
      <c r="E16" s="16">
        <f>'[3]30'!E18</f>
        <v>0</v>
      </c>
      <c r="F16" s="16">
        <f>'[3]30'!F18</f>
        <v>1020</v>
      </c>
      <c r="G16" s="16">
        <f>'[3]30'!G18</f>
        <v>0</v>
      </c>
      <c r="H16" s="17">
        <f t="shared" si="27"/>
        <v>1340</v>
      </c>
      <c r="I16" s="15">
        <f>'[3]30'!J18</f>
        <v>270</v>
      </c>
      <c r="J16" s="16">
        <f>'[3]30'!K18</f>
        <v>0</v>
      </c>
      <c r="K16" s="16">
        <f>'[3]30'!L18</f>
        <v>0</v>
      </c>
      <c r="L16" s="16">
        <f>'[3]30'!M18</f>
        <v>0</v>
      </c>
      <c r="M16" s="16">
        <f>'[3]30'!N18</f>
        <v>0</v>
      </c>
      <c r="N16" s="16">
        <f>'[3]30'!O18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26.99</v>
      </c>
      <c r="AU16" s="8">
        <v>26.99</v>
      </c>
      <c r="AW16" s="205">
        <v>26.99</v>
      </c>
      <c r="AX16" s="205">
        <v>0</v>
      </c>
      <c r="AY16" s="205">
        <v>0</v>
      </c>
      <c r="AZ16" s="205">
        <v>0</v>
      </c>
      <c r="BA16" s="205">
        <v>0</v>
      </c>
      <c r="BB16" s="205">
        <v>0</v>
      </c>
      <c r="BC16" s="8">
        <f t="shared" si="19"/>
        <v>26.99</v>
      </c>
      <c r="BD16" s="205">
        <v>26.99</v>
      </c>
      <c r="BE16" s="205">
        <v>0</v>
      </c>
      <c r="BF16" s="205">
        <v>0</v>
      </c>
      <c r="BG16" s="205">
        <v>0</v>
      </c>
      <c r="BH16" s="205">
        <v>0</v>
      </c>
      <c r="BI16" s="205">
        <v>0</v>
      </c>
      <c r="BJ16" s="8">
        <f t="shared" si="20"/>
        <v>26.99</v>
      </c>
      <c r="BL16" s="8">
        <f t="shared" si="21"/>
        <v>26.99</v>
      </c>
      <c r="BM16" s="8">
        <f t="shared" si="22"/>
        <v>26.99</v>
      </c>
      <c r="BN16" s="8">
        <f t="shared" si="23"/>
        <v>26.99</v>
      </c>
      <c r="BO16" s="8">
        <f t="shared" si="24"/>
        <v>26.99</v>
      </c>
      <c r="BP16" s="139">
        <f t="shared" si="25"/>
        <v>0</v>
      </c>
      <c r="BQ16" s="139">
        <f t="shared" si="26"/>
        <v>0</v>
      </c>
    </row>
    <row r="17" spans="1:69">
      <c r="A17" s="8" t="s">
        <v>59</v>
      </c>
      <c r="B17" s="15">
        <f>'[3]30'!B19</f>
        <v>320</v>
      </c>
      <c r="C17" s="16">
        <f>'[3]30'!C19</f>
        <v>0</v>
      </c>
      <c r="D17" s="16">
        <f>'[3]30'!D19</f>
        <v>0</v>
      </c>
      <c r="E17" s="16">
        <f>'[3]30'!E19</f>
        <v>0</v>
      </c>
      <c r="F17" s="16">
        <f>'[3]30'!F19</f>
        <v>1020</v>
      </c>
      <c r="G17" s="16">
        <f>'[3]30'!G19</f>
        <v>0</v>
      </c>
      <c r="H17" s="17">
        <f t="shared" si="27"/>
        <v>1340</v>
      </c>
      <c r="I17" s="15">
        <f>'[3]30'!J19</f>
        <v>270</v>
      </c>
      <c r="J17" s="16">
        <f>'[3]30'!K19</f>
        <v>0</v>
      </c>
      <c r="K17" s="16">
        <f>'[3]30'!L19</f>
        <v>0</v>
      </c>
      <c r="L17" s="16">
        <f>'[3]30'!M19</f>
        <v>0</v>
      </c>
      <c r="M17" s="16">
        <f>'[3]30'!N19</f>
        <v>0</v>
      </c>
      <c r="N17" s="16">
        <f>'[3]30'!O19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26.99</v>
      </c>
      <c r="AU17" s="8">
        <v>26.99</v>
      </c>
      <c r="AW17" s="205">
        <v>26.99</v>
      </c>
      <c r="AX17" s="205">
        <v>0</v>
      </c>
      <c r="AY17" s="205">
        <v>0</v>
      </c>
      <c r="AZ17" s="205">
        <v>0</v>
      </c>
      <c r="BA17" s="205">
        <v>0</v>
      </c>
      <c r="BB17" s="205">
        <v>0</v>
      </c>
      <c r="BC17" s="8">
        <f t="shared" si="19"/>
        <v>26.99</v>
      </c>
      <c r="BD17" s="205">
        <v>26.99</v>
      </c>
      <c r="BE17" s="205">
        <v>0</v>
      </c>
      <c r="BF17" s="205">
        <v>0</v>
      </c>
      <c r="BG17" s="205">
        <v>0</v>
      </c>
      <c r="BH17" s="205">
        <v>0</v>
      </c>
      <c r="BI17" s="205">
        <v>0</v>
      </c>
      <c r="BJ17" s="8">
        <f t="shared" si="20"/>
        <v>26.99</v>
      </c>
      <c r="BL17" s="8">
        <f t="shared" si="21"/>
        <v>26.99</v>
      </c>
      <c r="BM17" s="8">
        <f t="shared" si="22"/>
        <v>26.99</v>
      </c>
      <c r="BN17" s="8">
        <f t="shared" si="23"/>
        <v>26.99</v>
      </c>
      <c r="BO17" s="8">
        <f t="shared" si="24"/>
        <v>26.99</v>
      </c>
      <c r="BP17" s="139">
        <f t="shared" si="25"/>
        <v>0</v>
      </c>
      <c r="BQ17" s="139">
        <f t="shared" si="26"/>
        <v>0</v>
      </c>
    </row>
    <row r="18" spans="1:69">
      <c r="A18" s="8" t="s">
        <v>60</v>
      </c>
      <c r="B18" s="15">
        <f>'[3]30'!B20</f>
        <v>320</v>
      </c>
      <c r="C18" s="16">
        <f>'[3]30'!C20</f>
        <v>0</v>
      </c>
      <c r="D18" s="16">
        <f>'[3]30'!D20</f>
        <v>0</v>
      </c>
      <c r="E18" s="16">
        <f>'[3]30'!E20</f>
        <v>0</v>
      </c>
      <c r="F18" s="16">
        <f>'[3]30'!F20</f>
        <v>1020</v>
      </c>
      <c r="G18" s="16">
        <f>'[3]30'!G20</f>
        <v>0</v>
      </c>
      <c r="H18" s="17">
        <f t="shared" si="27"/>
        <v>1340</v>
      </c>
      <c r="I18" s="15">
        <f>'[3]30'!J20</f>
        <v>270</v>
      </c>
      <c r="J18" s="16">
        <f>'[3]30'!K20</f>
        <v>0</v>
      </c>
      <c r="K18" s="16">
        <f>'[3]30'!L20</f>
        <v>0</v>
      </c>
      <c r="L18" s="16">
        <f>'[3]30'!M20</f>
        <v>0</v>
      </c>
      <c r="M18" s="16">
        <f>'[3]30'!N20</f>
        <v>0</v>
      </c>
      <c r="N18" s="16">
        <f>'[3]30'!O20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26.99</v>
      </c>
      <c r="AU18" s="8">
        <v>26.99</v>
      </c>
      <c r="AW18" s="205">
        <v>26.99</v>
      </c>
      <c r="AX18" s="205">
        <v>0</v>
      </c>
      <c r="AY18" s="205">
        <v>0</v>
      </c>
      <c r="AZ18" s="205">
        <v>0</v>
      </c>
      <c r="BA18" s="205">
        <v>0</v>
      </c>
      <c r="BB18" s="205">
        <v>0</v>
      </c>
      <c r="BC18" s="8">
        <f t="shared" si="19"/>
        <v>26.99</v>
      </c>
      <c r="BD18" s="205">
        <v>26.99</v>
      </c>
      <c r="BE18" s="205">
        <v>0</v>
      </c>
      <c r="BF18" s="205">
        <v>0</v>
      </c>
      <c r="BG18" s="205">
        <v>0</v>
      </c>
      <c r="BH18" s="205">
        <v>0</v>
      </c>
      <c r="BI18" s="205">
        <v>0</v>
      </c>
      <c r="BJ18" s="8">
        <f t="shared" si="20"/>
        <v>26.99</v>
      </c>
      <c r="BL18" s="8">
        <f t="shared" si="21"/>
        <v>26.99</v>
      </c>
      <c r="BM18" s="8">
        <f t="shared" si="22"/>
        <v>26.99</v>
      </c>
      <c r="BN18" s="8">
        <f t="shared" si="23"/>
        <v>26.99</v>
      </c>
      <c r="BO18" s="8">
        <f t="shared" si="24"/>
        <v>26.99</v>
      </c>
      <c r="BP18" s="139">
        <f t="shared" si="25"/>
        <v>0</v>
      </c>
      <c r="BQ18" s="139">
        <f t="shared" si="26"/>
        <v>0</v>
      </c>
    </row>
    <row r="19" spans="1:69">
      <c r="A19" s="8" t="s">
        <v>61</v>
      </c>
      <c r="B19" s="15">
        <f>'[3]30'!B21</f>
        <v>320</v>
      </c>
      <c r="C19" s="16">
        <f>'[3]30'!C21</f>
        <v>0</v>
      </c>
      <c r="D19" s="16">
        <f>'[3]30'!D21</f>
        <v>0</v>
      </c>
      <c r="E19" s="16">
        <f>'[3]30'!E21</f>
        <v>0</v>
      </c>
      <c r="F19" s="16">
        <f>'[3]30'!F21</f>
        <v>1020</v>
      </c>
      <c r="G19" s="16">
        <f>'[3]30'!G21</f>
        <v>0</v>
      </c>
      <c r="H19" s="17">
        <f t="shared" si="27"/>
        <v>1340</v>
      </c>
      <c r="I19" s="15">
        <f>'[3]30'!J21</f>
        <v>270</v>
      </c>
      <c r="J19" s="16">
        <f>'[3]30'!K21</f>
        <v>0</v>
      </c>
      <c r="K19" s="16">
        <f>'[3]30'!L21</f>
        <v>0</v>
      </c>
      <c r="L19" s="16">
        <f>'[3]30'!M21</f>
        <v>0</v>
      </c>
      <c r="M19" s="16">
        <f>'[3]30'!N21</f>
        <v>0</v>
      </c>
      <c r="N19" s="16">
        <f>'[3]30'!O21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26.99</v>
      </c>
      <c r="AU19" s="8">
        <v>26.99</v>
      </c>
      <c r="AW19" s="205">
        <v>26.99</v>
      </c>
      <c r="AX19" s="205">
        <v>0</v>
      </c>
      <c r="AY19" s="205">
        <v>0</v>
      </c>
      <c r="AZ19" s="205">
        <v>0</v>
      </c>
      <c r="BA19" s="205">
        <v>0</v>
      </c>
      <c r="BB19" s="205">
        <v>0</v>
      </c>
      <c r="BC19" s="8">
        <f t="shared" si="19"/>
        <v>26.99</v>
      </c>
      <c r="BD19" s="205">
        <v>26.99</v>
      </c>
      <c r="BE19" s="205">
        <v>0</v>
      </c>
      <c r="BF19" s="205">
        <v>0</v>
      </c>
      <c r="BG19" s="205">
        <v>0</v>
      </c>
      <c r="BH19" s="205">
        <v>0</v>
      </c>
      <c r="BI19" s="205">
        <v>0</v>
      </c>
      <c r="BJ19" s="8">
        <f t="shared" si="20"/>
        <v>26.99</v>
      </c>
      <c r="BL19" s="8">
        <f t="shared" si="21"/>
        <v>26.99</v>
      </c>
      <c r="BM19" s="8">
        <f t="shared" si="22"/>
        <v>26.99</v>
      </c>
      <c r="BN19" s="8">
        <f t="shared" si="23"/>
        <v>26.99</v>
      </c>
      <c r="BO19" s="8">
        <f t="shared" si="24"/>
        <v>26.99</v>
      </c>
      <c r="BP19" s="139">
        <f t="shared" si="25"/>
        <v>0</v>
      </c>
      <c r="BQ19" s="139">
        <f t="shared" si="26"/>
        <v>0</v>
      </c>
    </row>
    <row r="20" spans="1:69">
      <c r="A20" s="8" t="s">
        <v>62</v>
      </c>
      <c r="B20" s="15">
        <f>'[3]30'!B22</f>
        <v>320</v>
      </c>
      <c r="C20" s="16">
        <f>'[3]30'!C22</f>
        <v>0</v>
      </c>
      <c r="D20" s="16">
        <f>'[3]30'!D22</f>
        <v>0</v>
      </c>
      <c r="E20" s="16">
        <f>'[3]30'!E22</f>
        <v>0</v>
      </c>
      <c r="F20" s="16">
        <f>'[3]30'!F22</f>
        <v>1020</v>
      </c>
      <c r="G20" s="16">
        <f>'[3]30'!G22</f>
        <v>0</v>
      </c>
      <c r="H20" s="17">
        <f t="shared" si="27"/>
        <v>1340</v>
      </c>
      <c r="I20" s="15">
        <f>'[3]30'!J22</f>
        <v>270</v>
      </c>
      <c r="J20" s="16">
        <f>'[3]30'!K22</f>
        <v>0</v>
      </c>
      <c r="K20" s="16">
        <f>'[3]30'!L22</f>
        <v>0</v>
      </c>
      <c r="L20" s="16">
        <f>'[3]30'!M22</f>
        <v>0</v>
      </c>
      <c r="M20" s="16">
        <f>'[3]30'!N22</f>
        <v>0</v>
      </c>
      <c r="N20" s="16">
        <f>'[3]30'!O22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26.99</v>
      </c>
      <c r="AU20" s="8">
        <v>26.99</v>
      </c>
      <c r="AW20" s="205">
        <v>26.99</v>
      </c>
      <c r="AX20" s="205">
        <v>0</v>
      </c>
      <c r="AY20" s="205">
        <v>0</v>
      </c>
      <c r="AZ20" s="205">
        <v>0</v>
      </c>
      <c r="BA20" s="205">
        <v>0</v>
      </c>
      <c r="BB20" s="205">
        <v>0</v>
      </c>
      <c r="BC20" s="8">
        <f t="shared" si="19"/>
        <v>26.99</v>
      </c>
      <c r="BD20" s="205">
        <v>26.99</v>
      </c>
      <c r="BE20" s="205">
        <v>0</v>
      </c>
      <c r="BF20" s="205">
        <v>0</v>
      </c>
      <c r="BG20" s="205">
        <v>0</v>
      </c>
      <c r="BH20" s="205">
        <v>0</v>
      </c>
      <c r="BI20" s="205">
        <v>0</v>
      </c>
      <c r="BJ20" s="8">
        <f t="shared" si="20"/>
        <v>26.99</v>
      </c>
      <c r="BL20" s="8">
        <f t="shared" si="21"/>
        <v>26.99</v>
      </c>
      <c r="BM20" s="8">
        <f t="shared" si="22"/>
        <v>26.99</v>
      </c>
      <c r="BN20" s="8">
        <f t="shared" si="23"/>
        <v>26.99</v>
      </c>
      <c r="BO20" s="8">
        <f t="shared" si="24"/>
        <v>26.99</v>
      </c>
      <c r="BP20" s="139">
        <f t="shared" si="25"/>
        <v>0</v>
      </c>
      <c r="BQ20" s="139">
        <f t="shared" si="26"/>
        <v>0</v>
      </c>
    </row>
    <row r="21" spans="1:69">
      <c r="A21" s="8" t="s">
        <v>63</v>
      </c>
      <c r="B21" s="15">
        <f>'[3]30'!B23</f>
        <v>320</v>
      </c>
      <c r="C21" s="16">
        <f>'[3]30'!C23</f>
        <v>0</v>
      </c>
      <c r="D21" s="16">
        <f>'[3]30'!D23</f>
        <v>0</v>
      </c>
      <c r="E21" s="16">
        <f>'[3]30'!E23</f>
        <v>0</v>
      </c>
      <c r="F21" s="16">
        <f>'[3]30'!F23</f>
        <v>1020</v>
      </c>
      <c r="G21" s="16">
        <f>'[3]30'!G23</f>
        <v>0</v>
      </c>
      <c r="H21" s="17">
        <f t="shared" si="27"/>
        <v>1340</v>
      </c>
      <c r="I21" s="15">
        <f>'[3]30'!J23</f>
        <v>270</v>
      </c>
      <c r="J21" s="16">
        <f>'[3]30'!K23</f>
        <v>0</v>
      </c>
      <c r="K21" s="16">
        <f>'[3]30'!L23</f>
        <v>0</v>
      </c>
      <c r="L21" s="16">
        <f>'[3]30'!M23</f>
        <v>0</v>
      </c>
      <c r="M21" s="16">
        <f>'[3]30'!N23</f>
        <v>0</v>
      </c>
      <c r="N21" s="16">
        <f>'[3]30'!O23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26.99</v>
      </c>
      <c r="AU21" s="8">
        <v>26.99</v>
      </c>
      <c r="AW21" s="205">
        <v>26.99</v>
      </c>
      <c r="AX21" s="205">
        <v>0</v>
      </c>
      <c r="AY21" s="205">
        <v>0</v>
      </c>
      <c r="AZ21" s="205">
        <v>0</v>
      </c>
      <c r="BA21" s="205">
        <v>0</v>
      </c>
      <c r="BB21" s="205">
        <v>0</v>
      </c>
      <c r="BC21" s="8">
        <f t="shared" si="19"/>
        <v>26.99</v>
      </c>
      <c r="BD21" s="205">
        <v>26.99</v>
      </c>
      <c r="BE21" s="205">
        <v>0</v>
      </c>
      <c r="BF21" s="205">
        <v>0</v>
      </c>
      <c r="BG21" s="205">
        <v>0</v>
      </c>
      <c r="BH21" s="205">
        <v>0</v>
      </c>
      <c r="BI21" s="205">
        <v>0</v>
      </c>
      <c r="BJ21" s="8">
        <f t="shared" si="20"/>
        <v>26.99</v>
      </c>
      <c r="BL21" s="8">
        <f t="shared" si="21"/>
        <v>26.99</v>
      </c>
      <c r="BM21" s="8">
        <f t="shared" si="22"/>
        <v>26.99</v>
      </c>
      <c r="BN21" s="8">
        <f t="shared" si="23"/>
        <v>26.99</v>
      </c>
      <c r="BO21" s="8">
        <f t="shared" si="24"/>
        <v>26.99</v>
      </c>
      <c r="BP21" s="139">
        <f t="shared" si="25"/>
        <v>0</v>
      </c>
      <c r="BQ21" s="139">
        <f t="shared" si="26"/>
        <v>0</v>
      </c>
    </row>
    <row r="22" spans="1:69">
      <c r="A22" s="8" t="s">
        <v>64</v>
      </c>
      <c r="B22" s="15">
        <f>'[3]30'!B24</f>
        <v>320</v>
      </c>
      <c r="C22" s="16">
        <f>'[3]30'!C24</f>
        <v>0</v>
      </c>
      <c r="D22" s="16">
        <f>'[3]30'!D24</f>
        <v>0</v>
      </c>
      <c r="E22" s="16">
        <f>'[3]30'!E24</f>
        <v>0</v>
      </c>
      <c r="F22" s="16">
        <f>'[3]30'!F24</f>
        <v>1020</v>
      </c>
      <c r="G22" s="16">
        <f>'[3]30'!G24</f>
        <v>0</v>
      </c>
      <c r="H22" s="17">
        <f t="shared" si="27"/>
        <v>1340</v>
      </c>
      <c r="I22" s="15">
        <f>'[3]30'!J24</f>
        <v>270</v>
      </c>
      <c r="J22" s="16">
        <f>'[3]30'!K24</f>
        <v>0</v>
      </c>
      <c r="K22" s="16">
        <f>'[3]30'!L24</f>
        <v>0</v>
      </c>
      <c r="L22" s="16">
        <f>'[3]30'!M24</f>
        <v>0</v>
      </c>
      <c r="M22" s="16">
        <f>'[3]30'!N24</f>
        <v>0</v>
      </c>
      <c r="N22" s="16">
        <f>'[3]30'!O24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26.99</v>
      </c>
      <c r="AU22" s="8">
        <v>26.99</v>
      </c>
      <c r="AW22" s="205">
        <v>26.99</v>
      </c>
      <c r="AX22" s="205">
        <v>0</v>
      </c>
      <c r="AY22" s="205">
        <v>0</v>
      </c>
      <c r="AZ22" s="205">
        <v>0</v>
      </c>
      <c r="BA22" s="205">
        <v>0</v>
      </c>
      <c r="BB22" s="205">
        <v>0</v>
      </c>
      <c r="BC22" s="8">
        <f t="shared" si="19"/>
        <v>26.99</v>
      </c>
      <c r="BD22" s="205">
        <v>26.99</v>
      </c>
      <c r="BE22" s="205">
        <v>0</v>
      </c>
      <c r="BF22" s="205">
        <v>0</v>
      </c>
      <c r="BG22" s="205">
        <v>0</v>
      </c>
      <c r="BH22" s="205">
        <v>0</v>
      </c>
      <c r="BI22" s="205">
        <v>0</v>
      </c>
      <c r="BJ22" s="8">
        <f t="shared" si="20"/>
        <v>26.99</v>
      </c>
      <c r="BL22" s="8">
        <f t="shared" si="21"/>
        <v>26.99</v>
      </c>
      <c r="BM22" s="8">
        <f t="shared" si="22"/>
        <v>26.99</v>
      </c>
      <c r="BN22" s="8">
        <f t="shared" si="23"/>
        <v>26.99</v>
      </c>
      <c r="BO22" s="8">
        <f t="shared" si="24"/>
        <v>26.99</v>
      </c>
      <c r="BP22" s="139">
        <f t="shared" si="25"/>
        <v>0</v>
      </c>
      <c r="BQ22" s="139">
        <f t="shared" si="26"/>
        <v>0</v>
      </c>
    </row>
    <row r="23" spans="1:69">
      <c r="A23" s="8" t="s">
        <v>65</v>
      </c>
      <c r="B23" s="15">
        <f>'[3]30'!B25</f>
        <v>320</v>
      </c>
      <c r="C23" s="16">
        <f>'[3]30'!C25</f>
        <v>0</v>
      </c>
      <c r="D23" s="16">
        <f>'[3]30'!D25</f>
        <v>0</v>
      </c>
      <c r="E23" s="16">
        <f>'[3]30'!E25</f>
        <v>0</v>
      </c>
      <c r="F23" s="16">
        <f>'[3]30'!F25</f>
        <v>1020</v>
      </c>
      <c r="G23" s="16">
        <f>'[3]30'!G25</f>
        <v>0</v>
      </c>
      <c r="H23" s="17">
        <f t="shared" si="27"/>
        <v>1340</v>
      </c>
      <c r="I23" s="15">
        <f>'[3]30'!J25</f>
        <v>270</v>
      </c>
      <c r="J23" s="16">
        <f>'[3]30'!K25</f>
        <v>0</v>
      </c>
      <c r="K23" s="16">
        <f>'[3]30'!L25</f>
        <v>0</v>
      </c>
      <c r="L23" s="16">
        <f>'[3]30'!M25</f>
        <v>0</v>
      </c>
      <c r="M23" s="16">
        <f>'[3]30'!N25</f>
        <v>0</v>
      </c>
      <c r="N23" s="16">
        <f>'[3]30'!O25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26.99</v>
      </c>
      <c r="AU23" s="8">
        <v>26.99</v>
      </c>
      <c r="AW23" s="205">
        <v>26.99</v>
      </c>
      <c r="AX23" s="205">
        <v>0</v>
      </c>
      <c r="AY23" s="205">
        <v>0</v>
      </c>
      <c r="AZ23" s="205">
        <v>0</v>
      </c>
      <c r="BA23" s="205">
        <v>0</v>
      </c>
      <c r="BB23" s="205">
        <v>0</v>
      </c>
      <c r="BC23" s="8">
        <f t="shared" si="19"/>
        <v>26.99</v>
      </c>
      <c r="BD23" s="205">
        <v>26.99</v>
      </c>
      <c r="BE23" s="205">
        <v>0</v>
      </c>
      <c r="BF23" s="205">
        <v>0</v>
      </c>
      <c r="BG23" s="205">
        <v>0</v>
      </c>
      <c r="BH23" s="205">
        <v>0</v>
      </c>
      <c r="BI23" s="205">
        <v>0</v>
      </c>
      <c r="BJ23" s="8">
        <f t="shared" si="20"/>
        <v>26.99</v>
      </c>
      <c r="BL23" s="8">
        <f t="shared" si="21"/>
        <v>26.99</v>
      </c>
      <c r="BM23" s="8">
        <f t="shared" si="22"/>
        <v>26.99</v>
      </c>
      <c r="BN23" s="8">
        <f t="shared" si="23"/>
        <v>26.99</v>
      </c>
      <c r="BO23" s="8">
        <f t="shared" si="24"/>
        <v>26.99</v>
      </c>
      <c r="BP23" s="139">
        <f t="shared" si="25"/>
        <v>0</v>
      </c>
      <c r="BQ23" s="139">
        <f t="shared" si="26"/>
        <v>0</v>
      </c>
    </row>
    <row r="24" spans="1:69">
      <c r="A24" s="8" t="s">
        <v>66</v>
      </c>
      <c r="B24" s="15">
        <f>'[3]30'!B26</f>
        <v>320</v>
      </c>
      <c r="C24" s="16">
        <f>'[3]30'!C26</f>
        <v>0</v>
      </c>
      <c r="D24" s="16">
        <f>'[3]30'!D26</f>
        <v>0</v>
      </c>
      <c r="E24" s="16">
        <f>'[3]30'!E26</f>
        <v>0</v>
      </c>
      <c r="F24" s="16">
        <f>'[3]30'!F26</f>
        <v>1020</v>
      </c>
      <c r="G24" s="16">
        <f>'[3]30'!G26</f>
        <v>0</v>
      </c>
      <c r="H24" s="17">
        <f t="shared" si="27"/>
        <v>1340</v>
      </c>
      <c r="I24" s="15">
        <f>'[3]30'!J26</f>
        <v>270</v>
      </c>
      <c r="J24" s="16">
        <f>'[3]30'!K26</f>
        <v>0</v>
      </c>
      <c r="K24" s="16">
        <f>'[3]30'!L26</f>
        <v>0</v>
      </c>
      <c r="L24" s="16">
        <f>'[3]30'!M26</f>
        <v>0</v>
      </c>
      <c r="M24" s="16">
        <f>'[3]30'!N26</f>
        <v>0</v>
      </c>
      <c r="N24" s="16">
        <f>'[3]30'!O26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26.99</v>
      </c>
      <c r="AU24" s="8">
        <v>26.99</v>
      </c>
      <c r="AW24" s="205">
        <v>26.99</v>
      </c>
      <c r="AX24" s="205">
        <v>0</v>
      </c>
      <c r="AY24" s="205">
        <v>0</v>
      </c>
      <c r="AZ24" s="205">
        <v>0</v>
      </c>
      <c r="BA24" s="205">
        <v>0</v>
      </c>
      <c r="BB24" s="205">
        <v>0</v>
      </c>
      <c r="BC24" s="8">
        <f t="shared" si="19"/>
        <v>26.99</v>
      </c>
      <c r="BD24" s="205">
        <v>26.99</v>
      </c>
      <c r="BE24" s="205">
        <v>0</v>
      </c>
      <c r="BF24" s="205">
        <v>0</v>
      </c>
      <c r="BG24" s="205">
        <v>0</v>
      </c>
      <c r="BH24" s="205">
        <v>0</v>
      </c>
      <c r="BI24" s="205">
        <v>0</v>
      </c>
      <c r="BJ24" s="8">
        <f t="shared" si="20"/>
        <v>26.99</v>
      </c>
      <c r="BL24" s="8">
        <f t="shared" si="21"/>
        <v>26.99</v>
      </c>
      <c r="BM24" s="8">
        <f t="shared" si="22"/>
        <v>26.99</v>
      </c>
      <c r="BN24" s="8">
        <f t="shared" si="23"/>
        <v>26.99</v>
      </c>
      <c r="BO24" s="8">
        <f t="shared" si="24"/>
        <v>26.99</v>
      </c>
      <c r="BP24" s="139">
        <f t="shared" si="25"/>
        <v>0</v>
      </c>
      <c r="BQ24" s="139">
        <f t="shared" si="26"/>
        <v>0</v>
      </c>
    </row>
    <row r="25" spans="1:69">
      <c r="A25" s="8" t="s">
        <v>67</v>
      </c>
      <c r="B25" s="15">
        <f>'[3]30'!B27</f>
        <v>320</v>
      </c>
      <c r="C25" s="16">
        <f>'[3]30'!C27</f>
        <v>0</v>
      </c>
      <c r="D25" s="16">
        <f>'[3]30'!D27</f>
        <v>0</v>
      </c>
      <c r="E25" s="16">
        <f>'[3]30'!E27</f>
        <v>0</v>
      </c>
      <c r="F25" s="16">
        <f>'[3]30'!F27</f>
        <v>1020</v>
      </c>
      <c r="G25" s="16">
        <f>'[3]30'!G27</f>
        <v>0</v>
      </c>
      <c r="H25" s="17">
        <f t="shared" si="27"/>
        <v>1340</v>
      </c>
      <c r="I25" s="15">
        <f>'[3]30'!J27</f>
        <v>270</v>
      </c>
      <c r="J25" s="16">
        <f>'[3]30'!K27</f>
        <v>0</v>
      </c>
      <c r="K25" s="16">
        <f>'[3]30'!L27</f>
        <v>0</v>
      </c>
      <c r="L25" s="16">
        <f>'[3]30'!M27</f>
        <v>0</v>
      </c>
      <c r="M25" s="16">
        <f>'[3]30'!N27</f>
        <v>0</v>
      </c>
      <c r="N25" s="16">
        <f>'[3]30'!O27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26.99</v>
      </c>
      <c r="AU25" s="8">
        <v>26.99</v>
      </c>
      <c r="AW25" s="205">
        <v>26.99</v>
      </c>
      <c r="AX25" s="205">
        <v>0</v>
      </c>
      <c r="AY25" s="205">
        <v>0</v>
      </c>
      <c r="AZ25" s="205">
        <v>0</v>
      </c>
      <c r="BA25" s="205">
        <v>0</v>
      </c>
      <c r="BB25" s="205">
        <v>0</v>
      </c>
      <c r="BC25" s="8">
        <f t="shared" si="19"/>
        <v>26.99</v>
      </c>
      <c r="BD25" s="205">
        <v>26.99</v>
      </c>
      <c r="BE25" s="205">
        <v>0</v>
      </c>
      <c r="BF25" s="205">
        <v>0</v>
      </c>
      <c r="BG25" s="205">
        <v>0</v>
      </c>
      <c r="BH25" s="205">
        <v>0</v>
      </c>
      <c r="BI25" s="205">
        <v>0</v>
      </c>
      <c r="BJ25" s="8">
        <f t="shared" si="20"/>
        <v>26.99</v>
      </c>
      <c r="BL25" s="8">
        <f t="shared" si="21"/>
        <v>26.99</v>
      </c>
      <c r="BM25" s="8">
        <f t="shared" si="22"/>
        <v>26.99</v>
      </c>
      <c r="BN25" s="8">
        <f t="shared" si="23"/>
        <v>26.99</v>
      </c>
      <c r="BO25" s="8">
        <f t="shared" si="24"/>
        <v>26.99</v>
      </c>
      <c r="BP25" s="139">
        <f t="shared" si="25"/>
        <v>0</v>
      </c>
      <c r="BQ25" s="139">
        <f t="shared" si="26"/>
        <v>0</v>
      </c>
    </row>
    <row r="26" spans="1:69">
      <c r="A26" s="8" t="s">
        <v>68</v>
      </c>
      <c r="B26" s="15">
        <f>'[3]30'!B28</f>
        <v>320</v>
      </c>
      <c r="C26" s="16">
        <f>'[3]30'!C28</f>
        <v>0</v>
      </c>
      <c r="D26" s="16">
        <f>'[3]30'!D28</f>
        <v>0</v>
      </c>
      <c r="E26" s="16">
        <f>'[3]30'!E28</f>
        <v>0</v>
      </c>
      <c r="F26" s="16">
        <f>'[3]30'!F28</f>
        <v>1020</v>
      </c>
      <c r="G26" s="16">
        <f>'[3]30'!G28</f>
        <v>0</v>
      </c>
      <c r="H26" s="17">
        <f t="shared" si="27"/>
        <v>1340</v>
      </c>
      <c r="I26" s="15">
        <f>'[3]30'!J28</f>
        <v>270</v>
      </c>
      <c r="J26" s="16">
        <f>'[3]30'!K28</f>
        <v>0</v>
      </c>
      <c r="K26" s="16">
        <f>'[3]30'!L28</f>
        <v>0</v>
      </c>
      <c r="L26" s="16">
        <f>'[3]30'!M28</f>
        <v>0</v>
      </c>
      <c r="M26" s="16">
        <f>'[3]30'!N28</f>
        <v>0</v>
      </c>
      <c r="N26" s="16">
        <f>'[3]30'!O28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26.99</v>
      </c>
      <c r="AU26" s="8">
        <v>26.99</v>
      </c>
      <c r="AW26" s="205">
        <v>26.99</v>
      </c>
      <c r="AX26" s="205">
        <v>0</v>
      </c>
      <c r="AY26" s="205">
        <v>0</v>
      </c>
      <c r="AZ26" s="205">
        <v>0</v>
      </c>
      <c r="BA26" s="205">
        <v>0</v>
      </c>
      <c r="BB26" s="205">
        <v>0</v>
      </c>
      <c r="BC26" s="8">
        <f t="shared" si="19"/>
        <v>26.99</v>
      </c>
      <c r="BD26" s="205">
        <v>26.99</v>
      </c>
      <c r="BE26" s="205">
        <v>0</v>
      </c>
      <c r="BF26" s="205">
        <v>0</v>
      </c>
      <c r="BG26" s="205">
        <v>0</v>
      </c>
      <c r="BH26" s="205">
        <v>0</v>
      </c>
      <c r="BI26" s="205">
        <v>0</v>
      </c>
      <c r="BJ26" s="8">
        <f t="shared" si="20"/>
        <v>26.99</v>
      </c>
      <c r="BL26" s="8">
        <f t="shared" si="21"/>
        <v>26.99</v>
      </c>
      <c r="BM26" s="8">
        <f t="shared" si="22"/>
        <v>26.99</v>
      </c>
      <c r="BN26" s="8">
        <f t="shared" si="23"/>
        <v>26.99</v>
      </c>
      <c r="BO26" s="8">
        <f t="shared" si="24"/>
        <v>26.99</v>
      </c>
      <c r="BP26" s="139">
        <f t="shared" si="25"/>
        <v>0</v>
      </c>
      <c r="BQ26" s="139">
        <f t="shared" si="26"/>
        <v>0</v>
      </c>
    </row>
    <row r="27" spans="1:69">
      <c r="A27" s="8" t="s">
        <v>69</v>
      </c>
      <c r="B27" s="15">
        <f>'[3]30'!B29</f>
        <v>320</v>
      </c>
      <c r="C27" s="16">
        <f>'[3]30'!C29</f>
        <v>0</v>
      </c>
      <c r="D27" s="16">
        <f>'[3]30'!D29</f>
        <v>0</v>
      </c>
      <c r="E27" s="16">
        <f>'[3]30'!E29</f>
        <v>0</v>
      </c>
      <c r="F27" s="16">
        <f>'[3]30'!F29</f>
        <v>1020</v>
      </c>
      <c r="G27" s="16">
        <f>'[3]30'!G29</f>
        <v>0</v>
      </c>
      <c r="H27" s="17">
        <f t="shared" si="27"/>
        <v>1340</v>
      </c>
      <c r="I27" s="15">
        <f>'[3]30'!J29</f>
        <v>270</v>
      </c>
      <c r="J27" s="16">
        <f>'[3]30'!K29</f>
        <v>0</v>
      </c>
      <c r="K27" s="16">
        <f>'[3]30'!L29</f>
        <v>0</v>
      </c>
      <c r="L27" s="16">
        <f>'[3]30'!M29</f>
        <v>0</v>
      </c>
      <c r="M27" s="16">
        <f>'[3]30'!N29</f>
        <v>0</v>
      </c>
      <c r="N27" s="16">
        <f>'[3]30'!O29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26.99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26.99</v>
      </c>
      <c r="AE27" s="8">
        <f t="shared" si="11"/>
        <v>26.99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26.99</v>
      </c>
      <c r="AL27" s="8">
        <f t="shared" si="31"/>
        <v>216.01999999999998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216.01999999999998</v>
      </c>
      <c r="AT27" s="8">
        <v>26.99</v>
      </c>
      <c r="AU27" s="8">
        <v>26.99</v>
      </c>
      <c r="AW27" s="205">
        <v>26.99</v>
      </c>
      <c r="AX27" s="205">
        <v>0</v>
      </c>
      <c r="AY27" s="205">
        <v>0</v>
      </c>
      <c r="AZ27" s="205">
        <v>0</v>
      </c>
      <c r="BA27" s="205">
        <v>0</v>
      </c>
      <c r="BB27" s="205">
        <v>0</v>
      </c>
      <c r="BC27" s="8">
        <f t="shared" si="19"/>
        <v>26.99</v>
      </c>
      <c r="BD27" s="205">
        <v>26.99</v>
      </c>
      <c r="BE27" s="205">
        <v>0</v>
      </c>
      <c r="BF27" s="205">
        <v>0</v>
      </c>
      <c r="BG27" s="205">
        <v>0</v>
      </c>
      <c r="BH27" s="205">
        <v>0</v>
      </c>
      <c r="BI27" s="205">
        <v>0</v>
      </c>
      <c r="BJ27" s="8">
        <f t="shared" si="20"/>
        <v>26.99</v>
      </c>
      <c r="BL27" s="8">
        <f t="shared" si="21"/>
        <v>26.99</v>
      </c>
      <c r="BM27" s="8">
        <f t="shared" si="22"/>
        <v>26.99</v>
      </c>
      <c r="BN27" s="8">
        <f t="shared" si="23"/>
        <v>26.99</v>
      </c>
      <c r="BO27" s="8">
        <f t="shared" si="24"/>
        <v>26.99</v>
      </c>
      <c r="BP27" s="139">
        <f t="shared" si="25"/>
        <v>0</v>
      </c>
      <c r="BQ27" s="139">
        <f t="shared" si="26"/>
        <v>0</v>
      </c>
    </row>
    <row r="28" spans="1:69">
      <c r="A28" s="8" t="s">
        <v>70</v>
      </c>
      <c r="B28" s="15">
        <f>'[3]30'!B30</f>
        <v>320</v>
      </c>
      <c r="C28" s="16">
        <f>'[3]30'!C30</f>
        <v>0</v>
      </c>
      <c r="D28" s="16">
        <f>'[3]30'!D30</f>
        <v>0</v>
      </c>
      <c r="E28" s="16">
        <f>'[3]30'!E30</f>
        <v>0</v>
      </c>
      <c r="F28" s="16">
        <f>'[3]30'!F30</f>
        <v>1020</v>
      </c>
      <c r="G28" s="16">
        <f>'[3]30'!G30</f>
        <v>0</v>
      </c>
      <c r="H28" s="17">
        <f t="shared" si="27"/>
        <v>1340</v>
      </c>
      <c r="I28" s="15">
        <f>'[3]30'!J30</f>
        <v>270</v>
      </c>
      <c r="J28" s="16">
        <f>'[3]30'!K30</f>
        <v>0</v>
      </c>
      <c r="K28" s="16">
        <f>'[3]30'!L30</f>
        <v>0</v>
      </c>
      <c r="L28" s="16">
        <f>'[3]30'!M30</f>
        <v>0</v>
      </c>
      <c r="M28" s="16">
        <f>'[3]30'!N30</f>
        <v>0</v>
      </c>
      <c r="N28" s="16">
        <f>'[3]30'!O30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26.99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26.99</v>
      </c>
      <c r="AE28" s="8">
        <f t="shared" si="11"/>
        <v>26.99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26.99</v>
      </c>
      <c r="AL28" s="8">
        <f t="shared" si="31"/>
        <v>216.01999999999998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216.01999999999998</v>
      </c>
      <c r="AT28" s="8">
        <v>26.99</v>
      </c>
      <c r="AU28" s="8">
        <v>26.99</v>
      </c>
      <c r="AW28" s="205">
        <v>26.99</v>
      </c>
      <c r="AX28" s="205">
        <v>0</v>
      </c>
      <c r="AY28" s="205">
        <v>0</v>
      </c>
      <c r="AZ28" s="205">
        <v>0</v>
      </c>
      <c r="BA28" s="205">
        <v>0</v>
      </c>
      <c r="BB28" s="205">
        <v>0</v>
      </c>
      <c r="BC28" s="8">
        <f t="shared" si="19"/>
        <v>26.99</v>
      </c>
      <c r="BD28" s="205">
        <v>26.99</v>
      </c>
      <c r="BE28" s="205">
        <v>0</v>
      </c>
      <c r="BF28" s="205">
        <v>0</v>
      </c>
      <c r="BG28" s="205">
        <v>0</v>
      </c>
      <c r="BH28" s="205">
        <v>0</v>
      </c>
      <c r="BI28" s="205">
        <v>0</v>
      </c>
      <c r="BJ28" s="8">
        <f t="shared" si="20"/>
        <v>26.99</v>
      </c>
      <c r="BL28" s="8">
        <f t="shared" si="21"/>
        <v>26.99</v>
      </c>
      <c r="BM28" s="8">
        <f t="shared" si="22"/>
        <v>26.99</v>
      </c>
      <c r="BN28" s="8">
        <f t="shared" si="23"/>
        <v>26.99</v>
      </c>
      <c r="BO28" s="8">
        <f t="shared" si="24"/>
        <v>26.99</v>
      </c>
      <c r="BP28" s="139">
        <f t="shared" si="25"/>
        <v>0</v>
      </c>
      <c r="BQ28" s="139">
        <f t="shared" si="26"/>
        <v>0</v>
      </c>
    </row>
    <row r="29" spans="1:69">
      <c r="A29" s="8" t="s">
        <v>71</v>
      </c>
      <c r="B29" s="15">
        <f>'[3]30'!B31</f>
        <v>320</v>
      </c>
      <c r="C29" s="16">
        <f>'[3]30'!C31</f>
        <v>0</v>
      </c>
      <c r="D29" s="16">
        <f>'[3]30'!D31</f>
        <v>0</v>
      </c>
      <c r="E29" s="16">
        <f>'[3]30'!E31</f>
        <v>0</v>
      </c>
      <c r="F29" s="16">
        <f>'[3]30'!F31</f>
        <v>1020</v>
      </c>
      <c r="G29" s="16">
        <f>'[3]30'!G31</f>
        <v>0</v>
      </c>
      <c r="H29" s="17">
        <f t="shared" si="27"/>
        <v>1340</v>
      </c>
      <c r="I29" s="15">
        <f>'[3]30'!J31</f>
        <v>270</v>
      </c>
      <c r="J29" s="16">
        <f>'[3]30'!K31</f>
        <v>0</v>
      </c>
      <c r="K29" s="16">
        <f>'[3]30'!L31</f>
        <v>0</v>
      </c>
      <c r="L29" s="16">
        <f>'[3]30'!M31</f>
        <v>0</v>
      </c>
      <c r="M29" s="16">
        <f>'[3]30'!N31</f>
        <v>0</v>
      </c>
      <c r="N29" s="16">
        <f>'[3]30'!O31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206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206</v>
      </c>
      <c r="AT29" s="8">
        <v>23.38</v>
      </c>
      <c r="AU29" s="8">
        <v>32</v>
      </c>
      <c r="AW29" s="205">
        <v>32</v>
      </c>
      <c r="AX29" s="205">
        <v>0</v>
      </c>
      <c r="AY29" s="205">
        <v>0</v>
      </c>
      <c r="AZ29" s="205">
        <v>0</v>
      </c>
      <c r="BA29" s="205">
        <v>0</v>
      </c>
      <c r="BB29" s="205">
        <v>0</v>
      </c>
      <c r="BC29" s="8">
        <f t="shared" si="19"/>
        <v>32</v>
      </c>
      <c r="BD29" s="205">
        <v>32</v>
      </c>
      <c r="BE29" s="205">
        <v>0</v>
      </c>
      <c r="BF29" s="205">
        <v>0</v>
      </c>
      <c r="BG29" s="205">
        <v>0</v>
      </c>
      <c r="BH29" s="205">
        <v>0</v>
      </c>
      <c r="BI29" s="205">
        <v>0</v>
      </c>
      <c r="BJ29" s="8">
        <f t="shared" si="20"/>
        <v>32</v>
      </c>
      <c r="BL29" s="8">
        <f t="shared" si="21"/>
        <v>23.38</v>
      </c>
      <c r="BM29" s="8">
        <f t="shared" si="22"/>
        <v>32</v>
      </c>
      <c r="BN29" s="8">
        <f t="shared" si="23"/>
        <v>32</v>
      </c>
      <c r="BO29" s="8">
        <f t="shared" si="24"/>
        <v>32</v>
      </c>
      <c r="BP29" s="139">
        <f t="shared" si="25"/>
        <v>-8.620000000000001</v>
      </c>
      <c r="BQ29" s="139">
        <f t="shared" si="26"/>
        <v>0</v>
      </c>
    </row>
    <row r="30" spans="1:69">
      <c r="A30" s="8" t="s">
        <v>72</v>
      </c>
      <c r="B30" s="15">
        <f>'[3]30'!B32</f>
        <v>320</v>
      </c>
      <c r="C30" s="16">
        <f>'[3]30'!C32</f>
        <v>0</v>
      </c>
      <c r="D30" s="16">
        <f>'[3]30'!D32</f>
        <v>0</v>
      </c>
      <c r="E30" s="16">
        <f>'[3]30'!E32</f>
        <v>0</v>
      </c>
      <c r="F30" s="16">
        <f>'[3]30'!F32</f>
        <v>1020</v>
      </c>
      <c r="G30" s="16">
        <f>'[3]30'!G32</f>
        <v>0</v>
      </c>
      <c r="H30" s="17">
        <f t="shared" si="27"/>
        <v>1340</v>
      </c>
      <c r="I30" s="15">
        <f>'[3]30'!J32</f>
        <v>270</v>
      </c>
      <c r="J30" s="16">
        <f>'[3]30'!K32</f>
        <v>0</v>
      </c>
      <c r="K30" s="16">
        <f>'[3]30'!L32</f>
        <v>0</v>
      </c>
      <c r="L30" s="16">
        <f>'[3]30'!M32</f>
        <v>0</v>
      </c>
      <c r="M30" s="16">
        <f>'[3]30'!N32</f>
        <v>0</v>
      </c>
      <c r="N30" s="16">
        <f>'[3]30'!O32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206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206</v>
      </c>
      <c r="AT30" s="8">
        <v>19.309999999999999</v>
      </c>
      <c r="AU30" s="8">
        <v>32</v>
      </c>
      <c r="AW30" s="205">
        <v>32</v>
      </c>
      <c r="AX30" s="205">
        <v>0</v>
      </c>
      <c r="AY30" s="205">
        <v>0</v>
      </c>
      <c r="AZ30" s="205">
        <v>0</v>
      </c>
      <c r="BA30" s="205">
        <v>0</v>
      </c>
      <c r="BB30" s="205">
        <v>0</v>
      </c>
      <c r="BC30" s="8">
        <f t="shared" si="19"/>
        <v>32</v>
      </c>
      <c r="BD30" s="205">
        <v>32</v>
      </c>
      <c r="BE30" s="205">
        <v>0</v>
      </c>
      <c r="BF30" s="205">
        <v>0</v>
      </c>
      <c r="BG30" s="205">
        <v>0</v>
      </c>
      <c r="BH30" s="205">
        <v>0</v>
      </c>
      <c r="BI30" s="205">
        <v>0</v>
      </c>
      <c r="BJ30" s="8">
        <f t="shared" si="20"/>
        <v>32</v>
      </c>
      <c r="BL30" s="8">
        <f t="shared" si="21"/>
        <v>19.309999999999999</v>
      </c>
      <c r="BM30" s="8">
        <f t="shared" si="22"/>
        <v>32</v>
      </c>
      <c r="BN30" s="8">
        <f t="shared" si="23"/>
        <v>32</v>
      </c>
      <c r="BO30" s="8">
        <f t="shared" si="24"/>
        <v>32</v>
      </c>
      <c r="BP30" s="139">
        <f t="shared" si="25"/>
        <v>-12.690000000000001</v>
      </c>
      <c r="BQ30" s="139">
        <f t="shared" si="26"/>
        <v>0</v>
      </c>
    </row>
    <row r="31" spans="1:69">
      <c r="A31" s="8" t="s">
        <v>73</v>
      </c>
      <c r="B31" s="15">
        <f>'[3]30'!B33</f>
        <v>320</v>
      </c>
      <c r="C31" s="16">
        <f>'[3]30'!C33</f>
        <v>0</v>
      </c>
      <c r="D31" s="16">
        <f>'[3]30'!D33</f>
        <v>0</v>
      </c>
      <c r="E31" s="16">
        <f>'[3]30'!E33</f>
        <v>0</v>
      </c>
      <c r="F31" s="16">
        <f>'[3]30'!F33</f>
        <v>1020</v>
      </c>
      <c r="G31" s="16">
        <f>'[3]30'!G33</f>
        <v>0</v>
      </c>
      <c r="H31" s="17">
        <f t="shared" si="27"/>
        <v>1340</v>
      </c>
      <c r="I31" s="15">
        <f>'[3]30'!J33</f>
        <v>288.22000000000003</v>
      </c>
      <c r="J31" s="16">
        <f>'[3]30'!K33</f>
        <v>0</v>
      </c>
      <c r="K31" s="16">
        <f>'[3]30'!L33</f>
        <v>0</v>
      </c>
      <c r="L31" s="16">
        <f>'[3]30'!M33</f>
        <v>0</v>
      </c>
      <c r="M31" s="16">
        <f>'[3]30'!N33</f>
        <v>0</v>
      </c>
      <c r="N31" s="16">
        <f>'[3]30'!O33</f>
        <v>0</v>
      </c>
      <c r="O31" s="17">
        <f t="shared" si="28"/>
        <v>288.22000000000003</v>
      </c>
      <c r="P31" s="18">
        <f>frq!C31</f>
        <v>1</v>
      </c>
      <c r="Q31" s="15">
        <f t="shared" si="29"/>
        <v>288.22000000000003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288.22000000000003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224.22000000000003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224.22000000000003</v>
      </c>
      <c r="AT31" s="8">
        <v>32</v>
      </c>
      <c r="AU31" s="8">
        <v>32</v>
      </c>
      <c r="AW31" s="205">
        <v>32</v>
      </c>
      <c r="AX31" s="205">
        <v>0</v>
      </c>
      <c r="AY31" s="205">
        <v>0</v>
      </c>
      <c r="AZ31" s="205">
        <v>0</v>
      </c>
      <c r="BA31" s="205">
        <v>0</v>
      </c>
      <c r="BB31" s="205">
        <v>0</v>
      </c>
      <c r="BC31" s="8">
        <f t="shared" si="19"/>
        <v>32</v>
      </c>
      <c r="BD31" s="205">
        <v>32</v>
      </c>
      <c r="BE31" s="205">
        <v>0</v>
      </c>
      <c r="BF31" s="205">
        <v>0</v>
      </c>
      <c r="BG31" s="205">
        <v>0</v>
      </c>
      <c r="BH31" s="205">
        <v>0</v>
      </c>
      <c r="BI31" s="205">
        <v>0</v>
      </c>
      <c r="BJ31" s="8">
        <f t="shared" si="20"/>
        <v>32</v>
      </c>
      <c r="BL31" s="8">
        <f t="shared" si="21"/>
        <v>32</v>
      </c>
      <c r="BM31" s="8">
        <f t="shared" si="22"/>
        <v>32</v>
      </c>
      <c r="BN31" s="8">
        <f t="shared" si="23"/>
        <v>32</v>
      </c>
      <c r="BO31" s="8">
        <f t="shared" si="24"/>
        <v>32</v>
      </c>
      <c r="BP31" s="139">
        <f t="shared" si="25"/>
        <v>0</v>
      </c>
      <c r="BQ31" s="139">
        <f t="shared" si="26"/>
        <v>0</v>
      </c>
    </row>
    <row r="32" spans="1:69">
      <c r="A32" s="8" t="s">
        <v>74</v>
      </c>
      <c r="B32" s="15">
        <f>'[3]30'!B34</f>
        <v>320</v>
      </c>
      <c r="C32" s="16">
        <f>'[3]30'!C34</f>
        <v>0</v>
      </c>
      <c r="D32" s="16">
        <f>'[3]30'!D34</f>
        <v>0</v>
      </c>
      <c r="E32" s="16">
        <f>'[3]30'!E34</f>
        <v>0</v>
      </c>
      <c r="F32" s="16">
        <f>'[3]30'!F34</f>
        <v>1020</v>
      </c>
      <c r="G32" s="16">
        <f>'[3]30'!G34</f>
        <v>0</v>
      </c>
      <c r="H32" s="17">
        <f t="shared" si="27"/>
        <v>1340</v>
      </c>
      <c r="I32" s="15">
        <f>'[3]30'!J34</f>
        <v>288.22000000000003</v>
      </c>
      <c r="J32" s="16">
        <f>'[3]30'!K34</f>
        <v>0</v>
      </c>
      <c r="K32" s="16">
        <f>'[3]30'!L34</f>
        <v>0</v>
      </c>
      <c r="L32" s="16">
        <f>'[3]30'!M34</f>
        <v>0</v>
      </c>
      <c r="M32" s="16">
        <f>'[3]30'!N34</f>
        <v>0</v>
      </c>
      <c r="N32" s="16">
        <f>'[3]30'!O34</f>
        <v>0</v>
      </c>
      <c r="O32" s="17">
        <f t="shared" si="28"/>
        <v>288.22000000000003</v>
      </c>
      <c r="P32" s="18">
        <f>frq!C32</f>
        <v>1</v>
      </c>
      <c r="Q32" s="15">
        <f t="shared" si="29"/>
        <v>288.22000000000003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288.22000000000003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224.22000000000003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224.22000000000003</v>
      </c>
      <c r="AT32" s="8">
        <v>32</v>
      </c>
      <c r="AU32" s="8">
        <v>32</v>
      </c>
      <c r="AW32" s="205">
        <v>32</v>
      </c>
      <c r="AX32" s="205">
        <v>0</v>
      </c>
      <c r="AY32" s="205">
        <v>0</v>
      </c>
      <c r="AZ32" s="205">
        <v>0</v>
      </c>
      <c r="BA32" s="205">
        <v>0</v>
      </c>
      <c r="BB32" s="205">
        <v>0</v>
      </c>
      <c r="BC32" s="8">
        <f t="shared" si="19"/>
        <v>32</v>
      </c>
      <c r="BD32" s="205">
        <v>32</v>
      </c>
      <c r="BE32" s="205">
        <v>0</v>
      </c>
      <c r="BF32" s="205">
        <v>0</v>
      </c>
      <c r="BG32" s="205">
        <v>0</v>
      </c>
      <c r="BH32" s="205">
        <v>0</v>
      </c>
      <c r="BI32" s="205">
        <v>0</v>
      </c>
      <c r="BJ32" s="8">
        <f t="shared" si="20"/>
        <v>32</v>
      </c>
      <c r="BL32" s="8">
        <f t="shared" si="21"/>
        <v>32</v>
      </c>
      <c r="BM32" s="8">
        <f t="shared" si="22"/>
        <v>32</v>
      </c>
      <c r="BN32" s="8">
        <f t="shared" si="23"/>
        <v>32</v>
      </c>
      <c r="BO32" s="8">
        <f t="shared" si="24"/>
        <v>32</v>
      </c>
      <c r="BP32" s="139">
        <f t="shared" si="25"/>
        <v>0</v>
      </c>
      <c r="BQ32" s="139">
        <f t="shared" si="26"/>
        <v>0</v>
      </c>
    </row>
    <row r="33" spans="1:69">
      <c r="A33" s="8" t="s">
        <v>75</v>
      </c>
      <c r="B33" s="15">
        <f>'[3]30'!B35</f>
        <v>320</v>
      </c>
      <c r="C33" s="16">
        <f>'[3]30'!C35</f>
        <v>0</v>
      </c>
      <c r="D33" s="16">
        <f>'[3]30'!D35</f>
        <v>0</v>
      </c>
      <c r="E33" s="16">
        <f>'[3]30'!E35</f>
        <v>0</v>
      </c>
      <c r="F33" s="16">
        <f>'[3]30'!F35</f>
        <v>1020</v>
      </c>
      <c r="G33" s="16">
        <f>'[3]30'!G35</f>
        <v>0</v>
      </c>
      <c r="H33" s="17">
        <f t="shared" si="27"/>
        <v>1340</v>
      </c>
      <c r="I33" s="15">
        <f>'[3]30'!J35</f>
        <v>288.22000000000003</v>
      </c>
      <c r="J33" s="16">
        <f>'[3]30'!K35</f>
        <v>0</v>
      </c>
      <c r="K33" s="16">
        <f>'[3]30'!L35</f>
        <v>0</v>
      </c>
      <c r="L33" s="16">
        <f>'[3]30'!M35</f>
        <v>0</v>
      </c>
      <c r="M33" s="16">
        <f>'[3]30'!N35</f>
        <v>0</v>
      </c>
      <c r="N33" s="16">
        <f>'[3]30'!O35</f>
        <v>0</v>
      </c>
      <c r="O33" s="17">
        <f t="shared" si="28"/>
        <v>288.22000000000003</v>
      </c>
      <c r="P33" s="18">
        <f>frq!C33</f>
        <v>1</v>
      </c>
      <c r="Q33" s="15">
        <f t="shared" si="29"/>
        <v>288.22000000000003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288.22000000000003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224.22000000000003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224.22000000000003</v>
      </c>
      <c r="AT33" s="8">
        <v>32</v>
      </c>
      <c r="AU33" s="8">
        <v>32</v>
      </c>
      <c r="AW33" s="205">
        <v>32</v>
      </c>
      <c r="AX33" s="205">
        <v>0</v>
      </c>
      <c r="AY33" s="205">
        <v>0</v>
      </c>
      <c r="AZ33" s="205">
        <v>0</v>
      </c>
      <c r="BA33" s="205">
        <v>0</v>
      </c>
      <c r="BB33" s="205">
        <v>0</v>
      </c>
      <c r="BC33" s="8">
        <f t="shared" si="19"/>
        <v>32</v>
      </c>
      <c r="BD33" s="205">
        <v>32</v>
      </c>
      <c r="BE33" s="205">
        <v>0</v>
      </c>
      <c r="BF33" s="205">
        <v>0</v>
      </c>
      <c r="BG33" s="205">
        <v>0</v>
      </c>
      <c r="BH33" s="205">
        <v>0</v>
      </c>
      <c r="BI33" s="205">
        <v>0</v>
      </c>
      <c r="BJ33" s="8">
        <f t="shared" si="20"/>
        <v>32</v>
      </c>
      <c r="BL33" s="8">
        <f t="shared" si="21"/>
        <v>32</v>
      </c>
      <c r="BM33" s="8">
        <f t="shared" si="22"/>
        <v>32</v>
      </c>
      <c r="BN33" s="8">
        <f t="shared" si="23"/>
        <v>32</v>
      </c>
      <c r="BO33" s="8">
        <f t="shared" si="24"/>
        <v>32</v>
      </c>
      <c r="BP33" s="139">
        <f t="shared" si="25"/>
        <v>0</v>
      </c>
      <c r="BQ33" s="139">
        <f t="shared" si="26"/>
        <v>0</v>
      </c>
    </row>
    <row r="34" spans="1:69">
      <c r="A34" s="8" t="s">
        <v>76</v>
      </c>
      <c r="B34" s="15">
        <f>'[3]30'!B36</f>
        <v>320</v>
      </c>
      <c r="C34" s="16">
        <f>'[3]30'!C36</f>
        <v>0</v>
      </c>
      <c r="D34" s="16">
        <f>'[3]30'!D36</f>
        <v>0</v>
      </c>
      <c r="E34" s="16">
        <f>'[3]30'!E36</f>
        <v>0</v>
      </c>
      <c r="F34" s="16">
        <f>'[3]30'!F36</f>
        <v>1020</v>
      </c>
      <c r="G34" s="16">
        <f>'[3]30'!G36</f>
        <v>0</v>
      </c>
      <c r="H34" s="17">
        <f t="shared" si="27"/>
        <v>1340</v>
      </c>
      <c r="I34" s="15">
        <f>'[3]30'!J36</f>
        <v>288.22000000000003</v>
      </c>
      <c r="J34" s="16">
        <f>'[3]30'!K36</f>
        <v>0</v>
      </c>
      <c r="K34" s="16">
        <f>'[3]30'!L36</f>
        <v>0</v>
      </c>
      <c r="L34" s="16">
        <f>'[3]30'!M36</f>
        <v>0</v>
      </c>
      <c r="M34" s="16">
        <f>'[3]30'!N36</f>
        <v>0</v>
      </c>
      <c r="N34" s="16">
        <f>'[3]30'!O36</f>
        <v>0</v>
      </c>
      <c r="O34" s="17">
        <f t="shared" si="28"/>
        <v>288.22000000000003</v>
      </c>
      <c r="P34" s="18">
        <f>frq!C34</f>
        <v>1</v>
      </c>
      <c r="Q34" s="15">
        <f t="shared" si="29"/>
        <v>288.22000000000003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288.22000000000003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224.22000000000003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224.22000000000003</v>
      </c>
      <c r="AT34" s="8">
        <v>32</v>
      </c>
      <c r="AU34" s="8">
        <v>32</v>
      </c>
      <c r="AW34" s="205">
        <v>32</v>
      </c>
      <c r="AX34" s="205">
        <v>0</v>
      </c>
      <c r="AY34" s="205">
        <v>0</v>
      </c>
      <c r="AZ34" s="205">
        <v>0</v>
      </c>
      <c r="BA34" s="205">
        <v>0</v>
      </c>
      <c r="BB34" s="205">
        <v>0</v>
      </c>
      <c r="BC34" s="8">
        <f t="shared" si="19"/>
        <v>32</v>
      </c>
      <c r="BD34" s="205">
        <v>32</v>
      </c>
      <c r="BE34" s="205">
        <v>0</v>
      </c>
      <c r="BF34" s="205">
        <v>0</v>
      </c>
      <c r="BG34" s="205">
        <v>0</v>
      </c>
      <c r="BH34" s="205">
        <v>0</v>
      </c>
      <c r="BI34" s="205">
        <v>0</v>
      </c>
      <c r="BJ34" s="8">
        <f t="shared" si="20"/>
        <v>32</v>
      </c>
      <c r="BL34" s="8">
        <f t="shared" si="21"/>
        <v>32</v>
      </c>
      <c r="BM34" s="8">
        <f t="shared" si="22"/>
        <v>32</v>
      </c>
      <c r="BN34" s="8">
        <f t="shared" si="23"/>
        <v>32</v>
      </c>
      <c r="BO34" s="8">
        <f t="shared" si="24"/>
        <v>32</v>
      </c>
      <c r="BP34" s="139">
        <f t="shared" si="25"/>
        <v>0</v>
      </c>
      <c r="BQ34" s="139">
        <f t="shared" si="26"/>
        <v>0</v>
      </c>
    </row>
    <row r="35" spans="1:69">
      <c r="A35" s="8" t="s">
        <v>77</v>
      </c>
      <c r="B35" s="15">
        <f>'[3]30'!B37</f>
        <v>320</v>
      </c>
      <c r="C35" s="16">
        <f>'[3]30'!C37</f>
        <v>0</v>
      </c>
      <c r="D35" s="16">
        <f>'[3]30'!D37</f>
        <v>0</v>
      </c>
      <c r="E35" s="16">
        <f>'[3]30'!E37</f>
        <v>0</v>
      </c>
      <c r="F35" s="16">
        <f>'[3]30'!F37</f>
        <v>1020</v>
      </c>
      <c r="G35" s="16">
        <f>'[3]30'!G37</f>
        <v>0</v>
      </c>
      <c r="H35" s="17">
        <f t="shared" si="27"/>
        <v>1340</v>
      </c>
      <c r="I35" s="15">
        <f>'[3]30'!J37</f>
        <v>288.22000000000003</v>
      </c>
      <c r="J35" s="16">
        <f>'[3]30'!K37</f>
        <v>0</v>
      </c>
      <c r="K35" s="16">
        <f>'[3]30'!L37</f>
        <v>0</v>
      </c>
      <c r="L35" s="16">
        <f>'[3]30'!M37</f>
        <v>0</v>
      </c>
      <c r="M35" s="16">
        <f>'[3]30'!N37</f>
        <v>0</v>
      </c>
      <c r="N35" s="16">
        <f>'[3]30'!O37</f>
        <v>0</v>
      </c>
      <c r="O35" s="17">
        <f t="shared" si="28"/>
        <v>288.22000000000003</v>
      </c>
      <c r="P35" s="18">
        <f>frq!C35</f>
        <v>1</v>
      </c>
      <c r="Q35" s="15">
        <f t="shared" si="29"/>
        <v>288.22000000000003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288.22000000000003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224.22000000000003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224.22000000000003</v>
      </c>
      <c r="AT35" s="8">
        <v>32</v>
      </c>
      <c r="AU35" s="8">
        <v>32</v>
      </c>
      <c r="AW35" s="205">
        <v>32</v>
      </c>
      <c r="AX35" s="205">
        <v>0</v>
      </c>
      <c r="AY35" s="205">
        <v>0</v>
      </c>
      <c r="AZ35" s="205">
        <v>0</v>
      </c>
      <c r="BA35" s="205">
        <v>0</v>
      </c>
      <c r="BB35" s="205">
        <v>0</v>
      </c>
      <c r="BC35" s="8">
        <f t="shared" si="19"/>
        <v>32</v>
      </c>
      <c r="BD35" s="205">
        <v>32</v>
      </c>
      <c r="BE35" s="205">
        <v>0</v>
      </c>
      <c r="BF35" s="205">
        <v>0</v>
      </c>
      <c r="BG35" s="205">
        <v>0</v>
      </c>
      <c r="BH35" s="205">
        <v>0</v>
      </c>
      <c r="BI35" s="205">
        <v>0</v>
      </c>
      <c r="BJ35" s="8">
        <f t="shared" si="20"/>
        <v>32</v>
      </c>
      <c r="BL35" s="8">
        <f t="shared" si="21"/>
        <v>32</v>
      </c>
      <c r="BM35" s="8">
        <f t="shared" si="22"/>
        <v>32</v>
      </c>
      <c r="BN35" s="8">
        <f t="shared" si="23"/>
        <v>32</v>
      </c>
      <c r="BO35" s="8">
        <f t="shared" si="24"/>
        <v>32</v>
      </c>
      <c r="BP35" s="139">
        <f t="shared" si="25"/>
        <v>0</v>
      </c>
      <c r="BQ35" s="139">
        <f t="shared" si="26"/>
        <v>0</v>
      </c>
    </row>
    <row r="36" spans="1:69">
      <c r="A36" s="8" t="s">
        <v>78</v>
      </c>
      <c r="B36" s="15">
        <f>'[3]30'!B38</f>
        <v>320</v>
      </c>
      <c r="C36" s="16">
        <f>'[3]30'!C38</f>
        <v>0</v>
      </c>
      <c r="D36" s="16">
        <f>'[3]30'!D38</f>
        <v>0</v>
      </c>
      <c r="E36" s="16">
        <f>'[3]30'!E38</f>
        <v>0</v>
      </c>
      <c r="F36" s="16">
        <f>'[3]30'!F38</f>
        <v>1020</v>
      </c>
      <c r="G36" s="16">
        <f>'[3]30'!G38</f>
        <v>0</v>
      </c>
      <c r="H36" s="17">
        <f t="shared" si="27"/>
        <v>1340</v>
      </c>
      <c r="I36" s="15">
        <f>'[3]30'!J38</f>
        <v>288.22000000000003</v>
      </c>
      <c r="J36" s="16">
        <f>'[3]30'!K38</f>
        <v>0</v>
      </c>
      <c r="K36" s="16">
        <f>'[3]30'!L38</f>
        <v>0</v>
      </c>
      <c r="L36" s="16">
        <f>'[3]30'!M38</f>
        <v>0</v>
      </c>
      <c r="M36" s="16">
        <f>'[3]30'!N38</f>
        <v>0</v>
      </c>
      <c r="N36" s="16">
        <f>'[3]30'!O38</f>
        <v>0</v>
      </c>
      <c r="O36" s="17">
        <f t="shared" si="28"/>
        <v>288.22000000000003</v>
      </c>
      <c r="P36" s="18">
        <f>frq!C36</f>
        <v>1</v>
      </c>
      <c r="Q36" s="15">
        <f t="shared" si="29"/>
        <v>288.22000000000003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288.22000000000003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224.22000000000003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224.22000000000003</v>
      </c>
      <c r="AT36" s="8">
        <v>32</v>
      </c>
      <c r="AU36" s="8">
        <v>32</v>
      </c>
      <c r="AW36" s="205">
        <v>32</v>
      </c>
      <c r="AX36" s="205">
        <v>0</v>
      </c>
      <c r="AY36" s="205">
        <v>0</v>
      </c>
      <c r="AZ36" s="205">
        <v>0</v>
      </c>
      <c r="BA36" s="205">
        <v>0</v>
      </c>
      <c r="BB36" s="205">
        <v>0</v>
      </c>
      <c r="BC36" s="8">
        <f t="shared" si="19"/>
        <v>32</v>
      </c>
      <c r="BD36" s="205">
        <v>32</v>
      </c>
      <c r="BE36" s="205">
        <v>0</v>
      </c>
      <c r="BF36" s="205">
        <v>0</v>
      </c>
      <c r="BG36" s="205">
        <v>0</v>
      </c>
      <c r="BH36" s="205">
        <v>0</v>
      </c>
      <c r="BI36" s="205">
        <v>0</v>
      </c>
      <c r="BJ36" s="8">
        <f t="shared" si="20"/>
        <v>32</v>
      </c>
      <c r="BL36" s="8">
        <f t="shared" si="21"/>
        <v>32</v>
      </c>
      <c r="BM36" s="8">
        <f t="shared" si="22"/>
        <v>32</v>
      </c>
      <c r="BN36" s="8">
        <f t="shared" si="23"/>
        <v>32</v>
      </c>
      <c r="BO36" s="8">
        <f t="shared" si="24"/>
        <v>32</v>
      </c>
      <c r="BP36" s="139">
        <f t="shared" si="25"/>
        <v>0</v>
      </c>
      <c r="BQ36" s="139">
        <f t="shared" si="26"/>
        <v>0</v>
      </c>
    </row>
    <row r="37" spans="1:69">
      <c r="A37" s="8" t="s">
        <v>79</v>
      </c>
      <c r="B37" s="15">
        <f>'[3]30'!B39</f>
        <v>320</v>
      </c>
      <c r="C37" s="16">
        <f>'[3]30'!C39</f>
        <v>0</v>
      </c>
      <c r="D37" s="16">
        <f>'[3]30'!D39</f>
        <v>0</v>
      </c>
      <c r="E37" s="16">
        <f>'[3]30'!E39</f>
        <v>0</v>
      </c>
      <c r="F37" s="16">
        <f>'[3]30'!F39</f>
        <v>1020</v>
      </c>
      <c r="G37" s="16">
        <f>'[3]30'!G39</f>
        <v>0</v>
      </c>
      <c r="H37" s="17">
        <f t="shared" si="27"/>
        <v>1340</v>
      </c>
      <c r="I37" s="15">
        <f>'[3]30'!J39</f>
        <v>288.22000000000003</v>
      </c>
      <c r="J37" s="16">
        <f>'[3]30'!K39</f>
        <v>0</v>
      </c>
      <c r="K37" s="16">
        <f>'[3]30'!L39</f>
        <v>0</v>
      </c>
      <c r="L37" s="16">
        <f>'[3]30'!M39</f>
        <v>0</v>
      </c>
      <c r="M37" s="16">
        <f>'[3]30'!N39</f>
        <v>0</v>
      </c>
      <c r="N37" s="16">
        <f>'[3]30'!O39</f>
        <v>0</v>
      </c>
      <c r="O37" s="17">
        <f t="shared" si="28"/>
        <v>288.22000000000003</v>
      </c>
      <c r="P37" s="18">
        <f>frq!C37</f>
        <v>1</v>
      </c>
      <c r="Q37" s="15">
        <f t="shared" si="29"/>
        <v>288.22000000000003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288.22000000000003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224.22000000000003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224.22000000000003</v>
      </c>
      <c r="AT37" s="8">
        <v>32</v>
      </c>
      <c r="AU37" s="8">
        <v>32</v>
      </c>
      <c r="AW37" s="205">
        <v>32</v>
      </c>
      <c r="AX37" s="205">
        <v>0</v>
      </c>
      <c r="AY37" s="205">
        <v>0</v>
      </c>
      <c r="AZ37" s="205">
        <v>0</v>
      </c>
      <c r="BA37" s="205">
        <v>0</v>
      </c>
      <c r="BB37" s="205">
        <v>0</v>
      </c>
      <c r="BC37" s="8">
        <f t="shared" si="19"/>
        <v>32</v>
      </c>
      <c r="BD37" s="205">
        <v>32</v>
      </c>
      <c r="BE37" s="205">
        <v>0</v>
      </c>
      <c r="BF37" s="205">
        <v>0</v>
      </c>
      <c r="BG37" s="205">
        <v>0</v>
      </c>
      <c r="BH37" s="205">
        <v>0</v>
      </c>
      <c r="BI37" s="205">
        <v>0</v>
      </c>
      <c r="BJ37" s="8">
        <f t="shared" si="20"/>
        <v>32</v>
      </c>
      <c r="BL37" s="8">
        <f t="shared" si="21"/>
        <v>32</v>
      </c>
      <c r="BM37" s="8">
        <f t="shared" si="22"/>
        <v>32</v>
      </c>
      <c r="BN37" s="8">
        <f t="shared" si="23"/>
        <v>32</v>
      </c>
      <c r="BO37" s="8">
        <f t="shared" si="24"/>
        <v>32</v>
      </c>
      <c r="BP37" s="139">
        <f t="shared" si="25"/>
        <v>0</v>
      </c>
      <c r="BQ37" s="139">
        <f t="shared" si="26"/>
        <v>0</v>
      </c>
    </row>
    <row r="38" spans="1:69">
      <c r="A38" s="8" t="s">
        <v>80</v>
      </c>
      <c r="B38" s="15">
        <f>'[3]30'!B40</f>
        <v>320</v>
      </c>
      <c r="C38" s="16">
        <f>'[3]30'!C40</f>
        <v>0</v>
      </c>
      <c r="D38" s="16">
        <f>'[3]30'!D40</f>
        <v>0</v>
      </c>
      <c r="E38" s="16">
        <f>'[3]30'!E40</f>
        <v>0</v>
      </c>
      <c r="F38" s="16">
        <f>'[3]30'!F40</f>
        <v>1020</v>
      </c>
      <c r="G38" s="16">
        <f>'[3]30'!G40</f>
        <v>0</v>
      </c>
      <c r="H38" s="17">
        <f t="shared" si="27"/>
        <v>1340</v>
      </c>
      <c r="I38" s="15">
        <f>'[3]30'!J40</f>
        <v>288.22000000000003</v>
      </c>
      <c r="J38" s="16">
        <f>'[3]30'!K40</f>
        <v>0</v>
      </c>
      <c r="K38" s="16">
        <f>'[3]30'!L40</f>
        <v>0</v>
      </c>
      <c r="L38" s="16">
        <f>'[3]30'!M40</f>
        <v>0</v>
      </c>
      <c r="M38" s="16">
        <f>'[3]30'!N40</f>
        <v>0</v>
      </c>
      <c r="N38" s="16">
        <f>'[3]30'!O40</f>
        <v>0</v>
      </c>
      <c r="O38" s="17">
        <f t="shared" si="28"/>
        <v>288.22000000000003</v>
      </c>
      <c r="P38" s="18">
        <f>frq!C38</f>
        <v>1</v>
      </c>
      <c r="Q38" s="15">
        <f t="shared" si="29"/>
        <v>288.22000000000003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288.22000000000003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224.22000000000003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224.22000000000003</v>
      </c>
      <c r="AT38" s="8">
        <v>32</v>
      </c>
      <c r="AU38" s="8">
        <v>32</v>
      </c>
      <c r="AW38" s="205">
        <v>32</v>
      </c>
      <c r="AX38" s="205">
        <v>0</v>
      </c>
      <c r="AY38" s="205">
        <v>0</v>
      </c>
      <c r="AZ38" s="205">
        <v>0</v>
      </c>
      <c r="BA38" s="205">
        <v>0</v>
      </c>
      <c r="BB38" s="205">
        <v>0</v>
      </c>
      <c r="BC38" s="8">
        <f t="shared" si="19"/>
        <v>32</v>
      </c>
      <c r="BD38" s="205">
        <v>32</v>
      </c>
      <c r="BE38" s="205">
        <v>0</v>
      </c>
      <c r="BF38" s="205">
        <v>0</v>
      </c>
      <c r="BG38" s="205">
        <v>0</v>
      </c>
      <c r="BH38" s="205">
        <v>0</v>
      </c>
      <c r="BI38" s="205">
        <v>0</v>
      </c>
      <c r="BJ38" s="8">
        <f t="shared" si="20"/>
        <v>32</v>
      </c>
      <c r="BL38" s="8">
        <f t="shared" si="21"/>
        <v>32</v>
      </c>
      <c r="BM38" s="8">
        <f t="shared" si="22"/>
        <v>32</v>
      </c>
      <c r="BN38" s="8">
        <f t="shared" si="23"/>
        <v>32</v>
      </c>
      <c r="BO38" s="8">
        <f t="shared" si="24"/>
        <v>32</v>
      </c>
      <c r="BP38" s="139">
        <f t="shared" si="25"/>
        <v>0</v>
      </c>
      <c r="BQ38" s="139">
        <f t="shared" si="26"/>
        <v>0</v>
      </c>
    </row>
    <row r="39" spans="1:69">
      <c r="A39" s="8" t="s">
        <v>81</v>
      </c>
      <c r="B39" s="15">
        <f>'[3]30'!B41</f>
        <v>320</v>
      </c>
      <c r="C39" s="16">
        <f>'[3]30'!C41</f>
        <v>0</v>
      </c>
      <c r="D39" s="16">
        <f>'[3]30'!D41</f>
        <v>0</v>
      </c>
      <c r="E39" s="16">
        <f>'[3]30'!E41</f>
        <v>0</v>
      </c>
      <c r="F39" s="16">
        <f>'[3]30'!F41</f>
        <v>1010</v>
      </c>
      <c r="G39" s="16">
        <f>'[3]30'!G41</f>
        <v>0</v>
      </c>
      <c r="H39" s="17">
        <f t="shared" si="27"/>
        <v>1330</v>
      </c>
      <c r="I39" s="15">
        <f>'[3]30'!J41</f>
        <v>270</v>
      </c>
      <c r="J39" s="16">
        <f>'[3]30'!K41</f>
        <v>0</v>
      </c>
      <c r="K39" s="16">
        <f>'[3]30'!L41</f>
        <v>0</v>
      </c>
      <c r="L39" s="16">
        <f>'[3]30'!M41</f>
        <v>0</v>
      </c>
      <c r="M39" s="16">
        <f>'[3]30'!N41</f>
        <v>0</v>
      </c>
      <c r="N39" s="16">
        <f>'[3]30'!O41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206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206</v>
      </c>
      <c r="AT39" s="8">
        <v>32</v>
      </c>
      <c r="AU39" s="8">
        <v>32</v>
      </c>
      <c r="AW39" s="205">
        <v>32</v>
      </c>
      <c r="AX39" s="205">
        <v>0</v>
      </c>
      <c r="AY39" s="205">
        <v>0</v>
      </c>
      <c r="AZ39" s="205">
        <v>0</v>
      </c>
      <c r="BA39" s="205">
        <v>0</v>
      </c>
      <c r="BB39" s="205">
        <v>0</v>
      </c>
      <c r="BC39" s="8">
        <f t="shared" si="19"/>
        <v>32</v>
      </c>
      <c r="BD39" s="205">
        <v>32</v>
      </c>
      <c r="BE39" s="205">
        <v>0</v>
      </c>
      <c r="BF39" s="205">
        <v>0</v>
      </c>
      <c r="BG39" s="205">
        <v>0</v>
      </c>
      <c r="BH39" s="205">
        <v>0</v>
      </c>
      <c r="BI39" s="205">
        <v>0</v>
      </c>
      <c r="BJ39" s="8">
        <f t="shared" si="20"/>
        <v>32</v>
      </c>
      <c r="BL39" s="8">
        <f t="shared" si="21"/>
        <v>32</v>
      </c>
      <c r="BM39" s="8">
        <f t="shared" si="22"/>
        <v>32</v>
      </c>
      <c r="BN39" s="8">
        <f t="shared" si="23"/>
        <v>32</v>
      </c>
      <c r="BO39" s="8">
        <f t="shared" si="24"/>
        <v>32</v>
      </c>
      <c r="BP39" s="139">
        <f t="shared" si="25"/>
        <v>0</v>
      </c>
      <c r="BQ39" s="139">
        <f t="shared" si="26"/>
        <v>0</v>
      </c>
    </row>
    <row r="40" spans="1:69">
      <c r="A40" s="8" t="s">
        <v>82</v>
      </c>
      <c r="B40" s="15">
        <f>'[3]30'!B42</f>
        <v>320</v>
      </c>
      <c r="C40" s="16">
        <f>'[3]30'!C42</f>
        <v>0</v>
      </c>
      <c r="D40" s="16">
        <f>'[3]30'!D42</f>
        <v>0</v>
      </c>
      <c r="E40" s="16">
        <f>'[3]30'!E42</f>
        <v>0</v>
      </c>
      <c r="F40" s="16">
        <f>'[3]30'!F42</f>
        <v>1010</v>
      </c>
      <c r="G40" s="16">
        <f>'[3]30'!G42</f>
        <v>0</v>
      </c>
      <c r="H40" s="17">
        <f t="shared" si="27"/>
        <v>1330</v>
      </c>
      <c r="I40" s="15">
        <f>'[3]30'!J42</f>
        <v>270</v>
      </c>
      <c r="J40" s="16">
        <f>'[3]30'!K42</f>
        <v>0</v>
      </c>
      <c r="K40" s="16">
        <f>'[3]30'!L42</f>
        <v>0</v>
      </c>
      <c r="L40" s="16">
        <f>'[3]30'!M42</f>
        <v>0</v>
      </c>
      <c r="M40" s="16">
        <f>'[3]30'!N42</f>
        <v>0</v>
      </c>
      <c r="N40" s="16">
        <f>'[3]30'!O42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206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206</v>
      </c>
      <c r="AT40" s="8">
        <v>32</v>
      </c>
      <c r="AU40" s="8">
        <v>32</v>
      </c>
      <c r="AW40" s="205">
        <v>32</v>
      </c>
      <c r="AX40" s="205">
        <v>0</v>
      </c>
      <c r="AY40" s="205">
        <v>0</v>
      </c>
      <c r="AZ40" s="205">
        <v>0</v>
      </c>
      <c r="BA40" s="205">
        <v>0</v>
      </c>
      <c r="BB40" s="205">
        <v>0</v>
      </c>
      <c r="BC40" s="8">
        <f t="shared" si="19"/>
        <v>32</v>
      </c>
      <c r="BD40" s="205">
        <v>32</v>
      </c>
      <c r="BE40" s="205">
        <v>0</v>
      </c>
      <c r="BF40" s="205">
        <v>0</v>
      </c>
      <c r="BG40" s="205">
        <v>0</v>
      </c>
      <c r="BH40" s="205">
        <v>0</v>
      </c>
      <c r="BI40" s="205">
        <v>0</v>
      </c>
      <c r="BJ40" s="8">
        <f t="shared" si="20"/>
        <v>32</v>
      </c>
      <c r="BL40" s="8">
        <f t="shared" si="21"/>
        <v>32</v>
      </c>
      <c r="BM40" s="8">
        <f t="shared" si="22"/>
        <v>32</v>
      </c>
      <c r="BN40" s="8">
        <f t="shared" si="23"/>
        <v>32</v>
      </c>
      <c r="BO40" s="8">
        <f t="shared" si="24"/>
        <v>32</v>
      </c>
      <c r="BP40" s="139">
        <f t="shared" si="25"/>
        <v>0</v>
      </c>
      <c r="BQ40" s="139">
        <f t="shared" si="26"/>
        <v>0</v>
      </c>
    </row>
    <row r="41" spans="1:69">
      <c r="A41" s="8" t="s">
        <v>83</v>
      </c>
      <c r="B41" s="15">
        <f>'[3]30'!B43</f>
        <v>320</v>
      </c>
      <c r="C41" s="16">
        <f>'[3]30'!C43</f>
        <v>0</v>
      </c>
      <c r="D41" s="16">
        <f>'[3]30'!D43</f>
        <v>0</v>
      </c>
      <c r="E41" s="16">
        <f>'[3]30'!E43</f>
        <v>0</v>
      </c>
      <c r="F41" s="16">
        <f>'[3]30'!F43</f>
        <v>1010</v>
      </c>
      <c r="G41" s="16">
        <f>'[3]30'!G43</f>
        <v>0</v>
      </c>
      <c r="H41" s="17">
        <f t="shared" si="27"/>
        <v>1330</v>
      </c>
      <c r="I41" s="15">
        <f>'[3]30'!J43</f>
        <v>270</v>
      </c>
      <c r="J41" s="16">
        <f>'[3]30'!K43</f>
        <v>0</v>
      </c>
      <c r="K41" s="16">
        <f>'[3]30'!L43</f>
        <v>0</v>
      </c>
      <c r="L41" s="16">
        <f>'[3]30'!M43</f>
        <v>0</v>
      </c>
      <c r="M41" s="16">
        <f>'[3]30'!N43</f>
        <v>0</v>
      </c>
      <c r="N41" s="16">
        <f>'[3]30'!O43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23.38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23.38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214.62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214.62</v>
      </c>
      <c r="AT41" s="8">
        <v>23.38</v>
      </c>
      <c r="AU41" s="8">
        <v>32</v>
      </c>
      <c r="AW41" s="205">
        <v>23.38</v>
      </c>
      <c r="AX41" s="205">
        <v>0</v>
      </c>
      <c r="AY41" s="205">
        <v>0</v>
      </c>
      <c r="AZ41" s="205">
        <v>0</v>
      </c>
      <c r="BA41" s="205">
        <v>0</v>
      </c>
      <c r="BB41" s="205">
        <v>0</v>
      </c>
      <c r="BC41" s="8">
        <f t="shared" si="19"/>
        <v>23.38</v>
      </c>
      <c r="BD41" s="205">
        <v>32</v>
      </c>
      <c r="BE41" s="205">
        <v>0</v>
      </c>
      <c r="BF41" s="205">
        <v>0</v>
      </c>
      <c r="BG41" s="205">
        <v>0</v>
      </c>
      <c r="BH41" s="205">
        <v>0</v>
      </c>
      <c r="BI41" s="205">
        <v>0</v>
      </c>
      <c r="BJ41" s="8">
        <f t="shared" si="20"/>
        <v>32</v>
      </c>
      <c r="BL41" s="8">
        <f t="shared" si="21"/>
        <v>23.38</v>
      </c>
      <c r="BM41" s="8">
        <f t="shared" si="22"/>
        <v>32</v>
      </c>
      <c r="BN41" s="8">
        <f t="shared" si="23"/>
        <v>23.38</v>
      </c>
      <c r="BO41" s="8">
        <f t="shared" si="24"/>
        <v>32</v>
      </c>
      <c r="BP41" s="139">
        <f t="shared" si="25"/>
        <v>0</v>
      </c>
      <c r="BQ41" s="139">
        <f t="shared" si="26"/>
        <v>0</v>
      </c>
    </row>
    <row r="42" spans="1:69">
      <c r="A42" s="8" t="s">
        <v>84</v>
      </c>
      <c r="B42" s="15">
        <f>'[3]30'!B44</f>
        <v>320</v>
      </c>
      <c r="C42" s="16">
        <f>'[3]30'!C44</f>
        <v>0</v>
      </c>
      <c r="D42" s="16">
        <f>'[3]30'!D44</f>
        <v>0</v>
      </c>
      <c r="E42" s="16">
        <f>'[3]30'!E44</f>
        <v>0</v>
      </c>
      <c r="F42" s="16">
        <f>'[3]30'!F44</f>
        <v>1010</v>
      </c>
      <c r="G42" s="16">
        <f>'[3]30'!G44</f>
        <v>0</v>
      </c>
      <c r="H42" s="17">
        <f t="shared" si="27"/>
        <v>1330</v>
      </c>
      <c r="I42" s="15">
        <f>'[3]30'!J44</f>
        <v>270</v>
      </c>
      <c r="J42" s="16">
        <f>'[3]30'!K44</f>
        <v>0</v>
      </c>
      <c r="K42" s="16">
        <f>'[3]30'!L44</f>
        <v>0</v>
      </c>
      <c r="L42" s="16">
        <f>'[3]30'!M44</f>
        <v>0</v>
      </c>
      <c r="M42" s="16">
        <f>'[3]30'!N44</f>
        <v>0</v>
      </c>
      <c r="N42" s="16">
        <f>'[3]30'!O44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23.38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23.38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214.62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214.62</v>
      </c>
      <c r="AT42" s="8">
        <v>23.38</v>
      </c>
      <c r="AU42" s="8">
        <v>32</v>
      </c>
      <c r="AW42" s="205">
        <v>23.38</v>
      </c>
      <c r="AX42" s="205">
        <v>0</v>
      </c>
      <c r="AY42" s="205">
        <v>0</v>
      </c>
      <c r="AZ42" s="205">
        <v>0</v>
      </c>
      <c r="BA42" s="205">
        <v>0</v>
      </c>
      <c r="BB42" s="205">
        <v>0</v>
      </c>
      <c r="BC42" s="8">
        <f t="shared" si="19"/>
        <v>23.38</v>
      </c>
      <c r="BD42" s="205">
        <v>32</v>
      </c>
      <c r="BE42" s="205">
        <v>0</v>
      </c>
      <c r="BF42" s="205">
        <v>0</v>
      </c>
      <c r="BG42" s="205">
        <v>0</v>
      </c>
      <c r="BH42" s="205">
        <v>0</v>
      </c>
      <c r="BI42" s="205">
        <v>0</v>
      </c>
      <c r="BJ42" s="8">
        <f t="shared" si="20"/>
        <v>32</v>
      </c>
      <c r="BL42" s="8">
        <f t="shared" si="21"/>
        <v>23.38</v>
      </c>
      <c r="BM42" s="8">
        <f t="shared" si="22"/>
        <v>32</v>
      </c>
      <c r="BN42" s="8">
        <f t="shared" si="23"/>
        <v>23.38</v>
      </c>
      <c r="BO42" s="8">
        <f t="shared" si="24"/>
        <v>32</v>
      </c>
      <c r="BP42" s="139">
        <f t="shared" si="25"/>
        <v>0</v>
      </c>
      <c r="BQ42" s="139">
        <f t="shared" si="26"/>
        <v>0</v>
      </c>
    </row>
    <row r="43" spans="1:69">
      <c r="A43" s="8" t="s">
        <v>85</v>
      </c>
      <c r="B43" s="15">
        <f>'[3]30'!B45</f>
        <v>320</v>
      </c>
      <c r="C43" s="16">
        <f>'[3]30'!C45</f>
        <v>0</v>
      </c>
      <c r="D43" s="16">
        <f>'[3]30'!D45</f>
        <v>0</v>
      </c>
      <c r="E43" s="16">
        <f>'[3]30'!E45</f>
        <v>0</v>
      </c>
      <c r="F43" s="16">
        <f>'[3]30'!F45</f>
        <v>1010</v>
      </c>
      <c r="G43" s="16">
        <f>'[3]30'!G45</f>
        <v>0</v>
      </c>
      <c r="H43" s="17">
        <f t="shared" si="27"/>
        <v>1330</v>
      </c>
      <c r="I43" s="15">
        <f>'[3]30'!J45</f>
        <v>270</v>
      </c>
      <c r="J43" s="16">
        <f>'[3]30'!K45</f>
        <v>0</v>
      </c>
      <c r="K43" s="16">
        <f>'[3]30'!L45</f>
        <v>0</v>
      </c>
      <c r="L43" s="16">
        <f>'[3]30'!M45</f>
        <v>0</v>
      </c>
      <c r="M43" s="16">
        <f>'[3]30'!N45</f>
        <v>0</v>
      </c>
      <c r="N43" s="16">
        <f>'[3]30'!O45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26.42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26.42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211.57999999999998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211.57999999999998</v>
      </c>
      <c r="AT43" s="8">
        <v>26.42</v>
      </c>
      <c r="AU43" s="8">
        <v>32</v>
      </c>
      <c r="AW43" s="205">
        <v>26.42</v>
      </c>
      <c r="AX43" s="205">
        <v>0</v>
      </c>
      <c r="AY43" s="205">
        <v>0</v>
      </c>
      <c r="AZ43" s="205">
        <v>0</v>
      </c>
      <c r="BA43" s="205">
        <v>0</v>
      </c>
      <c r="BB43" s="205">
        <v>0</v>
      </c>
      <c r="BC43" s="8">
        <f t="shared" si="19"/>
        <v>26.42</v>
      </c>
      <c r="BD43" s="205">
        <v>32</v>
      </c>
      <c r="BE43" s="205">
        <v>0</v>
      </c>
      <c r="BF43" s="205">
        <v>0</v>
      </c>
      <c r="BG43" s="205">
        <v>0</v>
      </c>
      <c r="BH43" s="205">
        <v>0</v>
      </c>
      <c r="BI43" s="205">
        <v>0</v>
      </c>
      <c r="BJ43" s="8">
        <f t="shared" si="20"/>
        <v>32</v>
      </c>
      <c r="BL43" s="8">
        <f t="shared" si="21"/>
        <v>26.42</v>
      </c>
      <c r="BM43" s="8">
        <f t="shared" si="22"/>
        <v>32</v>
      </c>
      <c r="BN43" s="8">
        <f t="shared" si="23"/>
        <v>26.42</v>
      </c>
      <c r="BO43" s="8">
        <f t="shared" si="24"/>
        <v>32</v>
      </c>
      <c r="BP43" s="139">
        <f t="shared" si="25"/>
        <v>0</v>
      </c>
      <c r="BQ43" s="139">
        <f t="shared" si="26"/>
        <v>0</v>
      </c>
    </row>
    <row r="44" spans="1:69">
      <c r="A44" s="8" t="s">
        <v>86</v>
      </c>
      <c r="B44" s="15">
        <f>'[3]30'!B46</f>
        <v>320</v>
      </c>
      <c r="C44" s="16">
        <f>'[3]30'!C46</f>
        <v>0</v>
      </c>
      <c r="D44" s="16">
        <f>'[3]30'!D46</f>
        <v>0</v>
      </c>
      <c r="E44" s="16">
        <f>'[3]30'!E46</f>
        <v>0</v>
      </c>
      <c r="F44" s="16">
        <f>'[3]30'!F46</f>
        <v>1010</v>
      </c>
      <c r="G44" s="16">
        <f>'[3]30'!G46</f>
        <v>0</v>
      </c>
      <c r="H44" s="17">
        <f t="shared" si="27"/>
        <v>1330</v>
      </c>
      <c r="I44" s="15">
        <f>'[3]30'!J46</f>
        <v>270</v>
      </c>
      <c r="J44" s="16">
        <f>'[3]30'!K46</f>
        <v>0</v>
      </c>
      <c r="K44" s="16">
        <f>'[3]30'!L46</f>
        <v>0</v>
      </c>
      <c r="L44" s="16">
        <f>'[3]30'!M46</f>
        <v>0</v>
      </c>
      <c r="M44" s="16">
        <f>'[3]30'!N46</f>
        <v>0</v>
      </c>
      <c r="N44" s="16">
        <f>'[3]30'!O46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26.42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26.42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211.57999999999998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211.57999999999998</v>
      </c>
      <c r="AT44" s="8">
        <v>26.42</v>
      </c>
      <c r="AU44" s="8">
        <v>32</v>
      </c>
      <c r="AW44" s="205">
        <v>26.42</v>
      </c>
      <c r="AX44" s="205">
        <v>0</v>
      </c>
      <c r="AY44" s="205">
        <v>0</v>
      </c>
      <c r="AZ44" s="205">
        <v>0</v>
      </c>
      <c r="BA44" s="205">
        <v>0</v>
      </c>
      <c r="BB44" s="205">
        <v>0</v>
      </c>
      <c r="BC44" s="8">
        <f t="shared" si="19"/>
        <v>26.42</v>
      </c>
      <c r="BD44" s="205">
        <v>32</v>
      </c>
      <c r="BE44" s="205">
        <v>0</v>
      </c>
      <c r="BF44" s="205">
        <v>0</v>
      </c>
      <c r="BG44" s="205">
        <v>0</v>
      </c>
      <c r="BH44" s="205">
        <v>0</v>
      </c>
      <c r="BI44" s="205">
        <v>0</v>
      </c>
      <c r="BJ44" s="8">
        <f t="shared" si="20"/>
        <v>32</v>
      </c>
      <c r="BL44" s="8">
        <f t="shared" si="21"/>
        <v>26.42</v>
      </c>
      <c r="BM44" s="8">
        <f t="shared" si="22"/>
        <v>32</v>
      </c>
      <c r="BN44" s="8">
        <f t="shared" si="23"/>
        <v>26.42</v>
      </c>
      <c r="BO44" s="8">
        <f t="shared" si="24"/>
        <v>32</v>
      </c>
      <c r="BP44" s="139">
        <f t="shared" si="25"/>
        <v>0</v>
      </c>
      <c r="BQ44" s="139">
        <f t="shared" si="26"/>
        <v>0</v>
      </c>
    </row>
    <row r="45" spans="1:69">
      <c r="A45" s="8" t="s">
        <v>87</v>
      </c>
      <c r="B45" s="15">
        <f>'[3]30'!B47</f>
        <v>320</v>
      </c>
      <c r="C45" s="16">
        <f>'[3]30'!C47</f>
        <v>0</v>
      </c>
      <c r="D45" s="16">
        <f>'[3]30'!D47</f>
        <v>0</v>
      </c>
      <c r="E45" s="16">
        <f>'[3]30'!E47</f>
        <v>0</v>
      </c>
      <c r="F45" s="16">
        <f>'[3]30'!F47</f>
        <v>1010</v>
      </c>
      <c r="G45" s="16">
        <f>'[3]30'!G47</f>
        <v>0</v>
      </c>
      <c r="H45" s="17">
        <f t="shared" si="27"/>
        <v>1330</v>
      </c>
      <c r="I45" s="15">
        <f>'[3]30'!J47</f>
        <v>270</v>
      </c>
      <c r="J45" s="16">
        <f>'[3]30'!K47</f>
        <v>0</v>
      </c>
      <c r="K45" s="16">
        <f>'[3]30'!L47</f>
        <v>0</v>
      </c>
      <c r="L45" s="16">
        <f>'[3]30'!M47</f>
        <v>0</v>
      </c>
      <c r="M45" s="16">
        <f>'[3]30'!N47</f>
        <v>0</v>
      </c>
      <c r="N45" s="16">
        <f>'[3]30'!O47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26.42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26.42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211.57999999999998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211.57999999999998</v>
      </c>
      <c r="AT45" s="8">
        <v>26.42</v>
      </c>
      <c r="AU45" s="8">
        <v>32</v>
      </c>
      <c r="AW45" s="205">
        <v>26.42</v>
      </c>
      <c r="AX45" s="205">
        <v>0</v>
      </c>
      <c r="AY45" s="205">
        <v>0</v>
      </c>
      <c r="AZ45" s="205">
        <v>0</v>
      </c>
      <c r="BA45" s="205">
        <v>0</v>
      </c>
      <c r="BB45" s="205">
        <v>0</v>
      </c>
      <c r="BC45" s="8">
        <f t="shared" si="19"/>
        <v>26.42</v>
      </c>
      <c r="BD45" s="205">
        <v>32</v>
      </c>
      <c r="BE45" s="205">
        <v>0</v>
      </c>
      <c r="BF45" s="205">
        <v>0</v>
      </c>
      <c r="BG45" s="205">
        <v>0</v>
      </c>
      <c r="BH45" s="205">
        <v>0</v>
      </c>
      <c r="BI45" s="205">
        <v>0</v>
      </c>
      <c r="BJ45" s="8">
        <f t="shared" si="20"/>
        <v>32</v>
      </c>
      <c r="BL45" s="8">
        <f t="shared" si="21"/>
        <v>26.42</v>
      </c>
      <c r="BM45" s="8">
        <f t="shared" si="22"/>
        <v>32</v>
      </c>
      <c r="BN45" s="8">
        <f t="shared" si="23"/>
        <v>26.42</v>
      </c>
      <c r="BO45" s="8">
        <f t="shared" si="24"/>
        <v>32</v>
      </c>
      <c r="BP45" s="139">
        <f t="shared" si="25"/>
        <v>0</v>
      </c>
      <c r="BQ45" s="139">
        <f t="shared" si="26"/>
        <v>0</v>
      </c>
    </row>
    <row r="46" spans="1:69">
      <c r="A46" s="8" t="s">
        <v>88</v>
      </c>
      <c r="B46" s="15">
        <f>'[3]30'!B48</f>
        <v>320</v>
      </c>
      <c r="C46" s="16">
        <f>'[3]30'!C48</f>
        <v>0</v>
      </c>
      <c r="D46" s="16">
        <f>'[3]30'!D48</f>
        <v>0</v>
      </c>
      <c r="E46" s="16">
        <f>'[3]30'!E48</f>
        <v>0</v>
      </c>
      <c r="F46" s="16">
        <f>'[3]30'!F48</f>
        <v>1010</v>
      </c>
      <c r="G46" s="16">
        <f>'[3]30'!G48</f>
        <v>0</v>
      </c>
      <c r="H46" s="17">
        <f t="shared" si="27"/>
        <v>1330</v>
      </c>
      <c r="I46" s="15">
        <f>'[3]30'!J48</f>
        <v>270</v>
      </c>
      <c r="J46" s="16">
        <f>'[3]30'!K48</f>
        <v>0</v>
      </c>
      <c r="K46" s="16">
        <f>'[3]30'!L48</f>
        <v>0</v>
      </c>
      <c r="L46" s="16">
        <f>'[3]30'!M48</f>
        <v>0</v>
      </c>
      <c r="M46" s="16">
        <f>'[3]30'!N48</f>
        <v>0</v>
      </c>
      <c r="N46" s="16">
        <f>'[3]30'!O48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26.42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26.42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211.57999999999998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211.57999999999998</v>
      </c>
      <c r="AT46" s="8">
        <v>26.42</v>
      </c>
      <c r="AU46" s="8">
        <v>32</v>
      </c>
      <c r="AW46" s="205">
        <v>26.42</v>
      </c>
      <c r="AX46" s="205">
        <v>0</v>
      </c>
      <c r="AY46" s="205">
        <v>0</v>
      </c>
      <c r="AZ46" s="205">
        <v>0</v>
      </c>
      <c r="BA46" s="205">
        <v>0</v>
      </c>
      <c r="BB46" s="205">
        <v>0</v>
      </c>
      <c r="BC46" s="8">
        <f t="shared" si="19"/>
        <v>26.42</v>
      </c>
      <c r="BD46" s="205">
        <v>32</v>
      </c>
      <c r="BE46" s="205">
        <v>0</v>
      </c>
      <c r="BF46" s="205">
        <v>0</v>
      </c>
      <c r="BG46" s="205">
        <v>0</v>
      </c>
      <c r="BH46" s="205">
        <v>0</v>
      </c>
      <c r="BI46" s="205">
        <v>0</v>
      </c>
      <c r="BJ46" s="8">
        <f t="shared" si="20"/>
        <v>32</v>
      </c>
      <c r="BL46" s="8">
        <f t="shared" si="21"/>
        <v>26.42</v>
      </c>
      <c r="BM46" s="8">
        <f t="shared" si="22"/>
        <v>32</v>
      </c>
      <c r="BN46" s="8">
        <f t="shared" si="23"/>
        <v>26.42</v>
      </c>
      <c r="BO46" s="8">
        <f t="shared" si="24"/>
        <v>32</v>
      </c>
      <c r="BP46" s="139">
        <f t="shared" si="25"/>
        <v>0</v>
      </c>
      <c r="BQ46" s="139">
        <f t="shared" si="26"/>
        <v>0</v>
      </c>
    </row>
    <row r="47" spans="1:69">
      <c r="A47" s="8" t="s">
        <v>89</v>
      </c>
      <c r="B47" s="15">
        <f>'[3]30'!B49</f>
        <v>320</v>
      </c>
      <c r="C47" s="16">
        <f>'[3]30'!C49</f>
        <v>0</v>
      </c>
      <c r="D47" s="16">
        <f>'[3]30'!D49</f>
        <v>0</v>
      </c>
      <c r="E47" s="16">
        <f>'[3]30'!E49</f>
        <v>0</v>
      </c>
      <c r="F47" s="16">
        <f>'[3]30'!F49</f>
        <v>1010</v>
      </c>
      <c r="G47" s="16">
        <f>'[3]30'!G49</f>
        <v>0</v>
      </c>
      <c r="H47" s="17">
        <f t="shared" si="27"/>
        <v>1330</v>
      </c>
      <c r="I47" s="15">
        <f>'[3]30'!J49</f>
        <v>270</v>
      </c>
      <c r="J47" s="16">
        <f>'[3]30'!K49</f>
        <v>0</v>
      </c>
      <c r="K47" s="16">
        <f>'[3]30'!L49</f>
        <v>0</v>
      </c>
      <c r="L47" s="16">
        <f>'[3]30'!M49</f>
        <v>0</v>
      </c>
      <c r="M47" s="16">
        <f>'[3]30'!N49</f>
        <v>0</v>
      </c>
      <c r="N47" s="16">
        <f>'[3]30'!O49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26.99</v>
      </c>
      <c r="AE47" s="8">
        <f t="shared" si="11"/>
        <v>26.99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26.99</v>
      </c>
      <c r="AL47" s="8">
        <f t="shared" si="31"/>
        <v>216.01999999999998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216.01999999999998</v>
      </c>
      <c r="AT47" s="8">
        <v>26.42</v>
      </c>
      <c r="AU47" s="8">
        <v>32</v>
      </c>
      <c r="AW47" s="205">
        <v>26.99</v>
      </c>
      <c r="AX47" s="205">
        <v>0</v>
      </c>
      <c r="AY47" s="205">
        <v>0</v>
      </c>
      <c r="AZ47" s="205">
        <v>0</v>
      </c>
      <c r="BA47" s="205">
        <v>0</v>
      </c>
      <c r="BB47" s="205">
        <v>0</v>
      </c>
      <c r="BC47" s="8">
        <f t="shared" si="19"/>
        <v>26.99</v>
      </c>
      <c r="BD47" s="205">
        <v>26.99</v>
      </c>
      <c r="BE47" s="205">
        <v>0</v>
      </c>
      <c r="BF47" s="205">
        <v>0</v>
      </c>
      <c r="BG47" s="205">
        <v>0</v>
      </c>
      <c r="BH47" s="205">
        <v>0</v>
      </c>
      <c r="BI47" s="205">
        <v>0</v>
      </c>
      <c r="BJ47" s="8">
        <f t="shared" si="20"/>
        <v>26.99</v>
      </c>
      <c r="BL47" s="8">
        <f t="shared" si="21"/>
        <v>26.42</v>
      </c>
      <c r="BM47" s="8">
        <f t="shared" si="22"/>
        <v>32</v>
      </c>
      <c r="BN47" s="8">
        <f t="shared" si="23"/>
        <v>26.99</v>
      </c>
      <c r="BO47" s="8">
        <f t="shared" si="24"/>
        <v>26.99</v>
      </c>
      <c r="BP47" s="139">
        <f t="shared" si="25"/>
        <v>-0.56999999999999673</v>
      </c>
      <c r="BQ47" s="139">
        <f t="shared" si="26"/>
        <v>5.0100000000000016</v>
      </c>
    </row>
    <row r="48" spans="1:69">
      <c r="A48" s="8" t="s">
        <v>90</v>
      </c>
      <c r="B48" s="15">
        <f>'[3]30'!B50</f>
        <v>320</v>
      </c>
      <c r="C48" s="16">
        <f>'[3]30'!C50</f>
        <v>0</v>
      </c>
      <c r="D48" s="16">
        <f>'[3]30'!D50</f>
        <v>0</v>
      </c>
      <c r="E48" s="16">
        <f>'[3]30'!E50</f>
        <v>0</v>
      </c>
      <c r="F48" s="16">
        <f>'[3]30'!F50</f>
        <v>1010</v>
      </c>
      <c r="G48" s="16">
        <f>'[3]30'!G50</f>
        <v>0</v>
      </c>
      <c r="H48" s="17">
        <f t="shared" si="27"/>
        <v>1330</v>
      </c>
      <c r="I48" s="15">
        <f>'[3]30'!J50</f>
        <v>270</v>
      </c>
      <c r="J48" s="16">
        <f>'[3]30'!K50</f>
        <v>0</v>
      </c>
      <c r="K48" s="16">
        <f>'[3]30'!L50</f>
        <v>0</v>
      </c>
      <c r="L48" s="16">
        <f>'[3]30'!M50</f>
        <v>0</v>
      </c>
      <c r="M48" s="16">
        <f>'[3]30'!N50</f>
        <v>0</v>
      </c>
      <c r="N48" s="16">
        <f>'[3]30'!O50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26.99</v>
      </c>
      <c r="AE48" s="8">
        <f t="shared" si="11"/>
        <v>26.99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26.99</v>
      </c>
      <c r="AL48" s="8">
        <f t="shared" si="31"/>
        <v>216.01999999999998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216.01999999999998</v>
      </c>
      <c r="AT48" s="8">
        <v>26.42</v>
      </c>
      <c r="AU48" s="8">
        <v>32</v>
      </c>
      <c r="AW48" s="205">
        <v>26.99</v>
      </c>
      <c r="AX48" s="205">
        <v>0</v>
      </c>
      <c r="AY48" s="205">
        <v>0</v>
      </c>
      <c r="AZ48" s="205">
        <v>0</v>
      </c>
      <c r="BA48" s="205">
        <v>0</v>
      </c>
      <c r="BB48" s="205">
        <v>0</v>
      </c>
      <c r="BC48" s="8">
        <f t="shared" si="19"/>
        <v>26.99</v>
      </c>
      <c r="BD48" s="205">
        <v>26.99</v>
      </c>
      <c r="BE48" s="205">
        <v>0</v>
      </c>
      <c r="BF48" s="205">
        <v>0</v>
      </c>
      <c r="BG48" s="205">
        <v>0</v>
      </c>
      <c r="BH48" s="205">
        <v>0</v>
      </c>
      <c r="BI48" s="205">
        <v>0</v>
      </c>
      <c r="BJ48" s="8">
        <f t="shared" si="20"/>
        <v>26.99</v>
      </c>
      <c r="BL48" s="8">
        <f t="shared" si="21"/>
        <v>26.42</v>
      </c>
      <c r="BM48" s="8">
        <f t="shared" si="22"/>
        <v>32</v>
      </c>
      <c r="BN48" s="8">
        <f t="shared" si="23"/>
        <v>26.99</v>
      </c>
      <c r="BO48" s="8">
        <f t="shared" si="24"/>
        <v>26.99</v>
      </c>
      <c r="BP48" s="139">
        <f t="shared" si="25"/>
        <v>-0.56999999999999673</v>
      </c>
      <c r="BQ48" s="139">
        <f t="shared" si="26"/>
        <v>5.0100000000000016</v>
      </c>
    </row>
    <row r="49" spans="1:69">
      <c r="A49" s="8" t="s">
        <v>91</v>
      </c>
      <c r="B49" s="15">
        <f>'[3]30'!B51</f>
        <v>320</v>
      </c>
      <c r="C49" s="16">
        <f>'[3]30'!C51</f>
        <v>0</v>
      </c>
      <c r="D49" s="16">
        <f>'[3]30'!D51</f>
        <v>0</v>
      </c>
      <c r="E49" s="16">
        <f>'[3]30'!E51</f>
        <v>0</v>
      </c>
      <c r="F49" s="16">
        <f>'[3]30'!F51</f>
        <v>1010</v>
      </c>
      <c r="G49" s="16">
        <f>'[3]30'!G51</f>
        <v>0</v>
      </c>
      <c r="H49" s="17">
        <f t="shared" si="27"/>
        <v>1330</v>
      </c>
      <c r="I49" s="15">
        <f>'[3]30'!J51</f>
        <v>270</v>
      </c>
      <c r="J49" s="16">
        <f>'[3]30'!K51</f>
        <v>0</v>
      </c>
      <c r="K49" s="16">
        <f>'[3]30'!L51</f>
        <v>0</v>
      </c>
      <c r="L49" s="16">
        <f>'[3]30'!M51</f>
        <v>0</v>
      </c>
      <c r="M49" s="16">
        <f>'[3]30'!N51</f>
        <v>0</v>
      </c>
      <c r="N49" s="16">
        <f>'[3]30'!O51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26.99</v>
      </c>
      <c r="AE49" s="8">
        <f t="shared" si="11"/>
        <v>26.99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26.99</v>
      </c>
      <c r="AL49" s="8">
        <f t="shared" si="31"/>
        <v>216.01999999999998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216.01999999999998</v>
      </c>
      <c r="AT49" s="8">
        <v>26.42</v>
      </c>
      <c r="AU49" s="8">
        <v>26.99</v>
      </c>
      <c r="AW49" s="205">
        <v>26.99</v>
      </c>
      <c r="AX49" s="205">
        <v>0</v>
      </c>
      <c r="AY49" s="205">
        <v>0</v>
      </c>
      <c r="AZ49" s="205">
        <v>0</v>
      </c>
      <c r="BA49" s="205">
        <v>0</v>
      </c>
      <c r="BB49" s="205">
        <v>0</v>
      </c>
      <c r="BC49" s="8">
        <f t="shared" si="19"/>
        <v>26.99</v>
      </c>
      <c r="BD49" s="205">
        <v>26.99</v>
      </c>
      <c r="BE49" s="205">
        <v>0</v>
      </c>
      <c r="BF49" s="205">
        <v>0</v>
      </c>
      <c r="BG49" s="205">
        <v>0</v>
      </c>
      <c r="BH49" s="205">
        <v>0</v>
      </c>
      <c r="BI49" s="205">
        <v>0</v>
      </c>
      <c r="BJ49" s="8">
        <f t="shared" si="20"/>
        <v>26.99</v>
      </c>
      <c r="BL49" s="8">
        <f t="shared" si="21"/>
        <v>26.42</v>
      </c>
      <c r="BM49" s="8">
        <f t="shared" si="22"/>
        <v>26.99</v>
      </c>
      <c r="BN49" s="8">
        <f t="shared" si="23"/>
        <v>26.99</v>
      </c>
      <c r="BO49" s="8">
        <f t="shared" si="24"/>
        <v>26.99</v>
      </c>
      <c r="BP49" s="139">
        <f t="shared" si="25"/>
        <v>-0.56999999999999673</v>
      </c>
      <c r="BQ49" s="139">
        <f t="shared" si="26"/>
        <v>0</v>
      </c>
    </row>
    <row r="50" spans="1:69">
      <c r="A50" s="8" t="s">
        <v>92</v>
      </c>
      <c r="B50" s="15">
        <f>'[3]30'!B52</f>
        <v>320</v>
      </c>
      <c r="C50" s="16">
        <f>'[3]30'!C52</f>
        <v>0</v>
      </c>
      <c r="D50" s="16">
        <f>'[3]30'!D52</f>
        <v>0</v>
      </c>
      <c r="E50" s="16">
        <f>'[3]30'!E52</f>
        <v>0</v>
      </c>
      <c r="F50" s="16">
        <f>'[3]30'!F52</f>
        <v>1010</v>
      </c>
      <c r="G50" s="16">
        <f>'[3]30'!G52</f>
        <v>0</v>
      </c>
      <c r="H50" s="17">
        <f t="shared" si="27"/>
        <v>1330</v>
      </c>
      <c r="I50" s="15">
        <f>'[3]30'!J52</f>
        <v>270</v>
      </c>
      <c r="J50" s="16">
        <f>'[3]30'!K52</f>
        <v>0</v>
      </c>
      <c r="K50" s="16">
        <f>'[3]30'!L52</f>
        <v>0</v>
      </c>
      <c r="L50" s="16">
        <f>'[3]30'!M52</f>
        <v>0</v>
      </c>
      <c r="M50" s="16">
        <f>'[3]30'!N52</f>
        <v>0</v>
      </c>
      <c r="N50" s="16">
        <f>'[3]30'!O52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26.99</v>
      </c>
      <c r="AE50" s="8">
        <f t="shared" si="11"/>
        <v>26.99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26.99</v>
      </c>
      <c r="AL50" s="8">
        <f t="shared" si="31"/>
        <v>216.01999999999998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216.01999999999998</v>
      </c>
      <c r="AT50" s="8">
        <v>26.42</v>
      </c>
      <c r="AU50" s="8">
        <v>26.99</v>
      </c>
      <c r="AW50" s="205">
        <v>26.99</v>
      </c>
      <c r="AX50" s="205">
        <v>0</v>
      </c>
      <c r="AY50" s="205">
        <v>0</v>
      </c>
      <c r="AZ50" s="205">
        <v>0</v>
      </c>
      <c r="BA50" s="205">
        <v>0</v>
      </c>
      <c r="BB50" s="205">
        <v>0</v>
      </c>
      <c r="BC50" s="8">
        <f t="shared" si="19"/>
        <v>26.99</v>
      </c>
      <c r="BD50" s="205">
        <v>26.99</v>
      </c>
      <c r="BE50" s="205">
        <v>0</v>
      </c>
      <c r="BF50" s="205">
        <v>0</v>
      </c>
      <c r="BG50" s="205">
        <v>0</v>
      </c>
      <c r="BH50" s="205">
        <v>0</v>
      </c>
      <c r="BI50" s="205">
        <v>0</v>
      </c>
      <c r="BJ50" s="8">
        <f t="shared" si="20"/>
        <v>26.99</v>
      </c>
      <c r="BL50" s="8">
        <f t="shared" si="21"/>
        <v>26.42</v>
      </c>
      <c r="BM50" s="8">
        <f t="shared" si="22"/>
        <v>26.99</v>
      </c>
      <c r="BN50" s="8">
        <f t="shared" si="23"/>
        <v>26.99</v>
      </c>
      <c r="BO50" s="8">
        <f t="shared" si="24"/>
        <v>26.99</v>
      </c>
      <c r="BP50" s="139">
        <f t="shared" si="25"/>
        <v>-0.56999999999999673</v>
      </c>
      <c r="BQ50" s="139">
        <f t="shared" si="26"/>
        <v>0</v>
      </c>
    </row>
    <row r="51" spans="1:69">
      <c r="A51" s="8" t="s">
        <v>93</v>
      </c>
      <c r="B51" s="15">
        <f>'[3]30'!B53</f>
        <v>320</v>
      </c>
      <c r="C51" s="16">
        <f>'[3]30'!C53</f>
        <v>0</v>
      </c>
      <c r="D51" s="16">
        <f>'[3]30'!D53</f>
        <v>0</v>
      </c>
      <c r="E51" s="16">
        <f>'[3]30'!E53</f>
        <v>0</v>
      </c>
      <c r="F51" s="16">
        <f>'[3]30'!F53</f>
        <v>990</v>
      </c>
      <c r="G51" s="16">
        <f>'[3]30'!G53</f>
        <v>0</v>
      </c>
      <c r="H51" s="17">
        <f t="shared" si="27"/>
        <v>1310</v>
      </c>
      <c r="I51" s="15">
        <f>'[3]30'!J53</f>
        <v>270</v>
      </c>
      <c r="J51" s="16">
        <f>'[3]30'!K53</f>
        <v>0</v>
      </c>
      <c r="K51" s="16">
        <f>'[3]30'!L53</f>
        <v>0</v>
      </c>
      <c r="L51" s="16">
        <f>'[3]30'!M53</f>
        <v>0</v>
      </c>
      <c r="M51" s="16">
        <f>'[3]30'!N53</f>
        <v>0</v>
      </c>
      <c r="N51" s="16">
        <f>'[3]30'!O53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26.99</v>
      </c>
      <c r="AE51" s="8">
        <f t="shared" si="11"/>
        <v>26.99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26.99</v>
      </c>
      <c r="AL51" s="8">
        <f t="shared" si="31"/>
        <v>216.01999999999998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216.01999999999998</v>
      </c>
      <c r="AT51" s="8">
        <v>26.99</v>
      </c>
      <c r="AU51" s="8">
        <v>26.99</v>
      </c>
      <c r="AW51" s="205">
        <v>26.99</v>
      </c>
      <c r="AX51" s="205">
        <v>0</v>
      </c>
      <c r="AY51" s="205">
        <v>0</v>
      </c>
      <c r="AZ51" s="205">
        <v>0</v>
      </c>
      <c r="BA51" s="205">
        <v>0</v>
      </c>
      <c r="BB51" s="205">
        <v>0</v>
      </c>
      <c r="BC51" s="8">
        <f t="shared" si="19"/>
        <v>26.99</v>
      </c>
      <c r="BD51" s="205">
        <v>26.99</v>
      </c>
      <c r="BE51" s="205">
        <v>0</v>
      </c>
      <c r="BF51" s="205">
        <v>0</v>
      </c>
      <c r="BG51" s="205">
        <v>0</v>
      </c>
      <c r="BH51" s="205">
        <v>0</v>
      </c>
      <c r="BI51" s="205">
        <v>0</v>
      </c>
      <c r="BJ51" s="8">
        <f t="shared" si="20"/>
        <v>26.99</v>
      </c>
      <c r="BL51" s="8">
        <f t="shared" si="21"/>
        <v>26.99</v>
      </c>
      <c r="BM51" s="8">
        <f t="shared" si="22"/>
        <v>26.99</v>
      </c>
      <c r="BN51" s="8">
        <f t="shared" si="23"/>
        <v>26.99</v>
      </c>
      <c r="BO51" s="8">
        <f t="shared" si="24"/>
        <v>26.99</v>
      </c>
      <c r="BP51" s="139">
        <f t="shared" si="25"/>
        <v>0</v>
      </c>
      <c r="BQ51" s="139">
        <f t="shared" si="26"/>
        <v>0</v>
      </c>
    </row>
    <row r="52" spans="1:69">
      <c r="A52" s="8" t="s">
        <v>94</v>
      </c>
      <c r="B52" s="15">
        <f>'[3]30'!B54</f>
        <v>320</v>
      </c>
      <c r="C52" s="16">
        <f>'[3]30'!C54</f>
        <v>0</v>
      </c>
      <c r="D52" s="16">
        <f>'[3]30'!D54</f>
        <v>0</v>
      </c>
      <c r="E52" s="16">
        <f>'[3]30'!E54</f>
        <v>0</v>
      </c>
      <c r="F52" s="16">
        <f>'[3]30'!F54</f>
        <v>990</v>
      </c>
      <c r="G52" s="16">
        <f>'[3]30'!G54</f>
        <v>0</v>
      </c>
      <c r="H52" s="17">
        <f t="shared" si="27"/>
        <v>1310</v>
      </c>
      <c r="I52" s="15">
        <f>'[3]30'!J54</f>
        <v>270</v>
      </c>
      <c r="J52" s="16">
        <f>'[3]30'!K54</f>
        <v>0</v>
      </c>
      <c r="K52" s="16">
        <f>'[3]30'!L54</f>
        <v>0</v>
      </c>
      <c r="L52" s="16">
        <f>'[3]30'!M54</f>
        <v>0</v>
      </c>
      <c r="M52" s="16">
        <f>'[3]30'!N54</f>
        <v>0</v>
      </c>
      <c r="N52" s="16">
        <f>'[3]30'!O54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26.99</v>
      </c>
      <c r="AE52" s="8">
        <f t="shared" si="11"/>
        <v>26.99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26.99</v>
      </c>
      <c r="AL52" s="8">
        <f t="shared" si="31"/>
        <v>216.01999999999998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216.01999999999998</v>
      </c>
      <c r="AT52" s="8">
        <v>26.99</v>
      </c>
      <c r="AU52" s="8">
        <v>26.99</v>
      </c>
      <c r="AW52" s="205">
        <v>26.99</v>
      </c>
      <c r="AX52" s="205">
        <v>0</v>
      </c>
      <c r="AY52" s="205">
        <v>0</v>
      </c>
      <c r="AZ52" s="205">
        <v>0</v>
      </c>
      <c r="BA52" s="205">
        <v>0</v>
      </c>
      <c r="BB52" s="205">
        <v>0</v>
      </c>
      <c r="BC52" s="8">
        <f t="shared" si="19"/>
        <v>26.99</v>
      </c>
      <c r="BD52" s="205">
        <v>26.99</v>
      </c>
      <c r="BE52" s="205">
        <v>0</v>
      </c>
      <c r="BF52" s="205">
        <v>0</v>
      </c>
      <c r="BG52" s="205">
        <v>0</v>
      </c>
      <c r="BH52" s="205">
        <v>0</v>
      </c>
      <c r="BI52" s="205">
        <v>0</v>
      </c>
      <c r="BJ52" s="8">
        <f t="shared" si="20"/>
        <v>26.99</v>
      </c>
      <c r="BL52" s="8">
        <f t="shared" si="21"/>
        <v>26.99</v>
      </c>
      <c r="BM52" s="8">
        <f t="shared" si="22"/>
        <v>26.99</v>
      </c>
      <c r="BN52" s="8">
        <f t="shared" si="23"/>
        <v>26.99</v>
      </c>
      <c r="BO52" s="8">
        <f t="shared" si="24"/>
        <v>26.99</v>
      </c>
      <c r="BP52" s="139">
        <f t="shared" si="25"/>
        <v>0</v>
      </c>
      <c r="BQ52" s="139">
        <f t="shared" si="26"/>
        <v>0</v>
      </c>
    </row>
    <row r="53" spans="1:69">
      <c r="A53" s="8" t="s">
        <v>95</v>
      </c>
      <c r="B53" s="15">
        <f>'[3]30'!B55</f>
        <v>320</v>
      </c>
      <c r="C53" s="16">
        <f>'[3]30'!C55</f>
        <v>0</v>
      </c>
      <c r="D53" s="16">
        <f>'[3]30'!D55</f>
        <v>0</v>
      </c>
      <c r="E53" s="16">
        <f>'[3]30'!E55</f>
        <v>0</v>
      </c>
      <c r="F53" s="16">
        <f>'[3]30'!F55</f>
        <v>990</v>
      </c>
      <c r="G53" s="16">
        <f>'[3]30'!G55</f>
        <v>0</v>
      </c>
      <c r="H53" s="17">
        <f t="shared" si="27"/>
        <v>1310</v>
      </c>
      <c r="I53" s="15">
        <f>'[3]30'!J55</f>
        <v>270</v>
      </c>
      <c r="J53" s="16">
        <f>'[3]30'!K55</f>
        <v>0</v>
      </c>
      <c r="K53" s="16">
        <f>'[3]30'!L55</f>
        <v>0</v>
      </c>
      <c r="L53" s="16">
        <f>'[3]30'!M55</f>
        <v>0</v>
      </c>
      <c r="M53" s="16">
        <f>'[3]30'!N55</f>
        <v>0</v>
      </c>
      <c r="N53" s="16">
        <f>'[3]30'!O55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26.99</v>
      </c>
      <c r="AE53" s="8">
        <f t="shared" si="11"/>
        <v>26.99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26.99</v>
      </c>
      <c r="AL53" s="8">
        <f t="shared" si="31"/>
        <v>216.01999999999998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216.01999999999998</v>
      </c>
      <c r="AT53" s="8">
        <v>26.99</v>
      </c>
      <c r="AU53" s="8">
        <v>26.99</v>
      </c>
      <c r="AW53" s="205">
        <v>26.99</v>
      </c>
      <c r="AX53" s="205">
        <v>0</v>
      </c>
      <c r="AY53" s="205">
        <v>0</v>
      </c>
      <c r="AZ53" s="205">
        <v>0</v>
      </c>
      <c r="BA53" s="205">
        <v>0</v>
      </c>
      <c r="BB53" s="205">
        <v>0</v>
      </c>
      <c r="BC53" s="8">
        <f t="shared" si="19"/>
        <v>26.99</v>
      </c>
      <c r="BD53" s="205">
        <v>26.99</v>
      </c>
      <c r="BE53" s="205">
        <v>0</v>
      </c>
      <c r="BF53" s="205">
        <v>0</v>
      </c>
      <c r="BG53" s="205">
        <v>0</v>
      </c>
      <c r="BH53" s="205">
        <v>0</v>
      </c>
      <c r="BI53" s="205">
        <v>0</v>
      </c>
      <c r="BJ53" s="8">
        <f t="shared" si="20"/>
        <v>26.99</v>
      </c>
      <c r="BL53" s="8">
        <f t="shared" si="21"/>
        <v>26.99</v>
      </c>
      <c r="BM53" s="8">
        <f t="shared" si="22"/>
        <v>26.99</v>
      </c>
      <c r="BN53" s="8">
        <f t="shared" si="23"/>
        <v>26.99</v>
      </c>
      <c r="BO53" s="8">
        <f t="shared" si="24"/>
        <v>26.99</v>
      </c>
      <c r="BP53" s="139">
        <f t="shared" si="25"/>
        <v>0</v>
      </c>
      <c r="BQ53" s="139">
        <f t="shared" si="26"/>
        <v>0</v>
      </c>
    </row>
    <row r="54" spans="1:69">
      <c r="A54" s="8" t="s">
        <v>96</v>
      </c>
      <c r="B54" s="15">
        <f>'[3]30'!B56</f>
        <v>320</v>
      </c>
      <c r="C54" s="16">
        <f>'[3]30'!C56</f>
        <v>0</v>
      </c>
      <c r="D54" s="16">
        <f>'[3]30'!D56</f>
        <v>0</v>
      </c>
      <c r="E54" s="16">
        <f>'[3]30'!E56</f>
        <v>0</v>
      </c>
      <c r="F54" s="16">
        <f>'[3]30'!F56</f>
        <v>990</v>
      </c>
      <c r="G54" s="16">
        <f>'[3]30'!G56</f>
        <v>0</v>
      </c>
      <c r="H54" s="17">
        <f t="shared" si="27"/>
        <v>1310</v>
      </c>
      <c r="I54" s="15">
        <f>'[3]30'!J56</f>
        <v>270</v>
      </c>
      <c r="J54" s="16">
        <f>'[3]30'!K56</f>
        <v>0</v>
      </c>
      <c r="K54" s="16">
        <f>'[3]30'!L56</f>
        <v>0</v>
      </c>
      <c r="L54" s="16">
        <f>'[3]30'!M56</f>
        <v>0</v>
      </c>
      <c r="M54" s="16">
        <f>'[3]30'!N56</f>
        <v>0</v>
      </c>
      <c r="N54" s="16">
        <f>'[3]30'!O56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</v>
      </c>
      <c r="AE54" s="8">
        <f t="shared" si="11"/>
        <v>26.99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</v>
      </c>
      <c r="AL54" s="8">
        <f t="shared" si="31"/>
        <v>216.01999999999998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216.01999999999998</v>
      </c>
      <c r="AT54" s="8">
        <v>26.99</v>
      </c>
      <c r="AU54" s="8">
        <v>26.99</v>
      </c>
      <c r="AW54" s="205">
        <v>26.99</v>
      </c>
      <c r="AX54" s="205">
        <v>0</v>
      </c>
      <c r="AY54" s="205">
        <v>0</v>
      </c>
      <c r="AZ54" s="205">
        <v>0</v>
      </c>
      <c r="BA54" s="205">
        <v>0</v>
      </c>
      <c r="BB54" s="205">
        <v>0</v>
      </c>
      <c r="BC54" s="8">
        <f t="shared" si="19"/>
        <v>26.99</v>
      </c>
      <c r="BD54" s="205">
        <v>26.99</v>
      </c>
      <c r="BE54" s="205">
        <v>0</v>
      </c>
      <c r="BF54" s="205">
        <v>0</v>
      </c>
      <c r="BG54" s="205">
        <v>0</v>
      </c>
      <c r="BH54" s="205">
        <v>0</v>
      </c>
      <c r="BI54" s="205">
        <v>0</v>
      </c>
      <c r="BJ54" s="8">
        <f t="shared" si="20"/>
        <v>26.99</v>
      </c>
      <c r="BL54" s="8">
        <f t="shared" si="21"/>
        <v>26.99</v>
      </c>
      <c r="BM54" s="8">
        <f t="shared" si="22"/>
        <v>26.99</v>
      </c>
      <c r="BN54" s="8">
        <f t="shared" si="23"/>
        <v>26.99</v>
      </c>
      <c r="BO54" s="8">
        <f t="shared" si="24"/>
        <v>26.99</v>
      </c>
      <c r="BP54" s="139">
        <f t="shared" si="25"/>
        <v>0</v>
      </c>
      <c r="BQ54" s="139">
        <f t="shared" si="26"/>
        <v>0</v>
      </c>
    </row>
    <row r="55" spans="1:69">
      <c r="A55" s="8" t="s">
        <v>97</v>
      </c>
      <c r="B55" s="15">
        <f>'[3]30'!B57</f>
        <v>320</v>
      </c>
      <c r="C55" s="16">
        <f>'[3]30'!C57</f>
        <v>0</v>
      </c>
      <c r="D55" s="16">
        <f>'[3]30'!D57</f>
        <v>0</v>
      </c>
      <c r="E55" s="16">
        <f>'[3]30'!E57</f>
        <v>0</v>
      </c>
      <c r="F55" s="16">
        <f>'[3]30'!F57</f>
        <v>990</v>
      </c>
      <c r="G55" s="16">
        <f>'[3]30'!G57</f>
        <v>0</v>
      </c>
      <c r="H55" s="17">
        <f t="shared" si="27"/>
        <v>1310</v>
      </c>
      <c r="I55" s="15">
        <f>'[3]30'!J57</f>
        <v>270</v>
      </c>
      <c r="J55" s="16">
        <f>'[3]30'!K57</f>
        <v>0</v>
      </c>
      <c r="K55" s="16">
        <f>'[3]30'!L57</f>
        <v>0</v>
      </c>
      <c r="L55" s="16">
        <f>'[3]30'!M57</f>
        <v>0</v>
      </c>
      <c r="M55" s="16">
        <f>'[3]30'!N57</f>
        <v>0</v>
      </c>
      <c r="N55" s="16">
        <f>'[3]30'!O57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26.99</v>
      </c>
      <c r="AU55" s="8">
        <v>26.99</v>
      </c>
      <c r="AW55" s="205">
        <v>26.99</v>
      </c>
      <c r="AX55" s="205">
        <v>0</v>
      </c>
      <c r="AY55" s="205">
        <v>0</v>
      </c>
      <c r="AZ55" s="205">
        <v>0</v>
      </c>
      <c r="BA55" s="205">
        <v>0</v>
      </c>
      <c r="BB55" s="205">
        <v>0</v>
      </c>
      <c r="BC55" s="8">
        <f t="shared" si="19"/>
        <v>26.99</v>
      </c>
      <c r="BD55" s="205">
        <v>26.99</v>
      </c>
      <c r="BE55" s="205">
        <v>0</v>
      </c>
      <c r="BF55" s="205">
        <v>0</v>
      </c>
      <c r="BG55" s="205">
        <v>0</v>
      </c>
      <c r="BH55" s="205">
        <v>0</v>
      </c>
      <c r="BI55" s="205">
        <v>0</v>
      </c>
      <c r="BJ55" s="8">
        <f t="shared" si="20"/>
        <v>26.99</v>
      </c>
      <c r="BL55" s="8">
        <f t="shared" si="21"/>
        <v>26.99</v>
      </c>
      <c r="BM55" s="8">
        <f t="shared" si="22"/>
        <v>26.99</v>
      </c>
      <c r="BN55" s="8">
        <f t="shared" si="23"/>
        <v>26.99</v>
      </c>
      <c r="BO55" s="8">
        <f t="shared" si="24"/>
        <v>26.99</v>
      </c>
      <c r="BP55" s="139">
        <f t="shared" si="25"/>
        <v>0</v>
      </c>
      <c r="BQ55" s="139">
        <f t="shared" si="26"/>
        <v>0</v>
      </c>
    </row>
    <row r="56" spans="1:69">
      <c r="A56" s="8" t="s">
        <v>98</v>
      </c>
      <c r="B56" s="15">
        <f>'[3]30'!B58</f>
        <v>320</v>
      </c>
      <c r="C56" s="16">
        <f>'[3]30'!C58</f>
        <v>0</v>
      </c>
      <c r="D56" s="16">
        <f>'[3]30'!D58</f>
        <v>0</v>
      </c>
      <c r="E56" s="16">
        <f>'[3]30'!E58</f>
        <v>0</v>
      </c>
      <c r="F56" s="16">
        <f>'[3]30'!F58</f>
        <v>990</v>
      </c>
      <c r="G56" s="16">
        <f>'[3]30'!G58</f>
        <v>0</v>
      </c>
      <c r="H56" s="17">
        <f t="shared" si="27"/>
        <v>1310</v>
      </c>
      <c r="I56" s="15">
        <f>'[3]30'!J58</f>
        <v>270</v>
      </c>
      <c r="J56" s="16">
        <f>'[3]30'!K58</f>
        <v>0</v>
      </c>
      <c r="K56" s="16">
        <f>'[3]30'!L58</f>
        <v>0</v>
      </c>
      <c r="L56" s="16">
        <f>'[3]30'!M58</f>
        <v>0</v>
      </c>
      <c r="M56" s="16">
        <f>'[3]30'!N58</f>
        <v>0</v>
      </c>
      <c r="N56" s="16">
        <f>'[3]30'!O58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26.99</v>
      </c>
      <c r="AU56" s="8">
        <v>26.99</v>
      </c>
      <c r="AW56" s="205">
        <v>26.99</v>
      </c>
      <c r="AX56" s="205">
        <v>0</v>
      </c>
      <c r="AY56" s="205">
        <v>0</v>
      </c>
      <c r="AZ56" s="205">
        <v>0</v>
      </c>
      <c r="BA56" s="205">
        <v>0</v>
      </c>
      <c r="BB56" s="205">
        <v>0</v>
      </c>
      <c r="BC56" s="8">
        <f t="shared" si="19"/>
        <v>26.99</v>
      </c>
      <c r="BD56" s="205">
        <v>26.99</v>
      </c>
      <c r="BE56" s="205">
        <v>0</v>
      </c>
      <c r="BF56" s="205">
        <v>0</v>
      </c>
      <c r="BG56" s="205">
        <v>0</v>
      </c>
      <c r="BH56" s="205">
        <v>0</v>
      </c>
      <c r="BI56" s="205">
        <v>0</v>
      </c>
      <c r="BJ56" s="8">
        <f t="shared" si="20"/>
        <v>26.99</v>
      </c>
      <c r="BL56" s="8">
        <f t="shared" si="21"/>
        <v>26.99</v>
      </c>
      <c r="BM56" s="8">
        <f t="shared" si="22"/>
        <v>26.99</v>
      </c>
      <c r="BN56" s="8">
        <f t="shared" si="23"/>
        <v>26.99</v>
      </c>
      <c r="BO56" s="8">
        <f t="shared" si="24"/>
        <v>26.99</v>
      </c>
      <c r="BP56" s="139">
        <f t="shared" si="25"/>
        <v>0</v>
      </c>
      <c r="BQ56" s="139">
        <f t="shared" si="26"/>
        <v>0</v>
      </c>
    </row>
    <row r="57" spans="1:69">
      <c r="A57" s="8" t="s">
        <v>99</v>
      </c>
      <c r="B57" s="15">
        <f>'[3]30'!B59</f>
        <v>320</v>
      </c>
      <c r="C57" s="16">
        <f>'[3]30'!C59</f>
        <v>0</v>
      </c>
      <c r="D57" s="16">
        <f>'[3]30'!D59</f>
        <v>0</v>
      </c>
      <c r="E57" s="16">
        <f>'[3]30'!E59</f>
        <v>0</v>
      </c>
      <c r="F57" s="16">
        <f>'[3]30'!F59</f>
        <v>990</v>
      </c>
      <c r="G57" s="16">
        <f>'[3]30'!G59</f>
        <v>0</v>
      </c>
      <c r="H57" s="17">
        <f t="shared" si="27"/>
        <v>1310</v>
      </c>
      <c r="I57" s="15">
        <f>'[3]30'!J59</f>
        <v>270</v>
      </c>
      <c r="J57" s="16">
        <f>'[3]30'!K59</f>
        <v>0</v>
      </c>
      <c r="K57" s="16">
        <f>'[3]30'!L59</f>
        <v>0</v>
      </c>
      <c r="L57" s="16">
        <f>'[3]30'!M59</f>
        <v>0</v>
      </c>
      <c r="M57" s="16">
        <f>'[3]30'!N59</f>
        <v>0</v>
      </c>
      <c r="N57" s="16">
        <f>'[3]30'!O59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26.99</v>
      </c>
      <c r="AU57" s="8">
        <v>26.99</v>
      </c>
      <c r="AW57" s="205">
        <v>26.99</v>
      </c>
      <c r="AX57" s="205">
        <v>0</v>
      </c>
      <c r="AY57" s="205">
        <v>0</v>
      </c>
      <c r="AZ57" s="205">
        <v>0</v>
      </c>
      <c r="BA57" s="205">
        <v>0</v>
      </c>
      <c r="BB57" s="205">
        <v>0</v>
      </c>
      <c r="BC57" s="8">
        <f t="shared" si="19"/>
        <v>26.99</v>
      </c>
      <c r="BD57" s="205">
        <v>26.99</v>
      </c>
      <c r="BE57" s="205">
        <v>0</v>
      </c>
      <c r="BF57" s="205">
        <v>0</v>
      </c>
      <c r="BG57" s="205">
        <v>0</v>
      </c>
      <c r="BH57" s="205">
        <v>0</v>
      </c>
      <c r="BI57" s="205">
        <v>0</v>
      </c>
      <c r="BJ57" s="8">
        <f t="shared" si="20"/>
        <v>26.99</v>
      </c>
      <c r="BL57" s="8">
        <f t="shared" si="21"/>
        <v>26.99</v>
      </c>
      <c r="BM57" s="8">
        <f t="shared" si="22"/>
        <v>26.99</v>
      </c>
      <c r="BN57" s="8">
        <f t="shared" si="23"/>
        <v>26.99</v>
      </c>
      <c r="BO57" s="8">
        <f t="shared" si="24"/>
        <v>26.99</v>
      </c>
      <c r="BP57" s="139">
        <f t="shared" si="25"/>
        <v>0</v>
      </c>
      <c r="BQ57" s="139">
        <f t="shared" si="26"/>
        <v>0</v>
      </c>
    </row>
    <row r="58" spans="1:69">
      <c r="A58" s="8" t="s">
        <v>100</v>
      </c>
      <c r="B58" s="15">
        <f>'[3]30'!B60</f>
        <v>320</v>
      </c>
      <c r="C58" s="16">
        <f>'[3]30'!C60</f>
        <v>0</v>
      </c>
      <c r="D58" s="16">
        <f>'[3]30'!D60</f>
        <v>0</v>
      </c>
      <c r="E58" s="16">
        <f>'[3]30'!E60</f>
        <v>0</v>
      </c>
      <c r="F58" s="16">
        <f>'[3]30'!F60</f>
        <v>990</v>
      </c>
      <c r="G58" s="16">
        <f>'[3]30'!G60</f>
        <v>0</v>
      </c>
      <c r="H58" s="17">
        <f t="shared" si="27"/>
        <v>1310</v>
      </c>
      <c r="I58" s="15">
        <f>'[3]30'!J60</f>
        <v>270</v>
      </c>
      <c r="J58" s="16">
        <f>'[3]30'!K60</f>
        <v>0</v>
      </c>
      <c r="K58" s="16">
        <f>'[3]30'!L60</f>
        <v>0</v>
      </c>
      <c r="L58" s="16">
        <f>'[3]30'!M60</f>
        <v>0</v>
      </c>
      <c r="M58" s="16">
        <f>'[3]30'!N60</f>
        <v>0</v>
      </c>
      <c r="N58" s="16">
        <f>'[3]30'!O60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26.99</v>
      </c>
      <c r="AU58" s="8">
        <v>26.99</v>
      </c>
      <c r="AW58" s="205">
        <v>26.99</v>
      </c>
      <c r="AX58" s="205">
        <v>0</v>
      </c>
      <c r="AY58" s="205">
        <v>0</v>
      </c>
      <c r="AZ58" s="205">
        <v>0</v>
      </c>
      <c r="BA58" s="205">
        <v>0</v>
      </c>
      <c r="BB58" s="205">
        <v>0</v>
      </c>
      <c r="BC58" s="8">
        <f t="shared" si="19"/>
        <v>26.99</v>
      </c>
      <c r="BD58" s="205">
        <v>26.99</v>
      </c>
      <c r="BE58" s="205">
        <v>0</v>
      </c>
      <c r="BF58" s="205">
        <v>0</v>
      </c>
      <c r="BG58" s="205">
        <v>0</v>
      </c>
      <c r="BH58" s="205">
        <v>0</v>
      </c>
      <c r="BI58" s="205">
        <v>0</v>
      </c>
      <c r="BJ58" s="8">
        <f t="shared" si="20"/>
        <v>26.99</v>
      </c>
      <c r="BL58" s="8">
        <f t="shared" si="21"/>
        <v>26.99</v>
      </c>
      <c r="BM58" s="8">
        <f t="shared" si="22"/>
        <v>26.99</v>
      </c>
      <c r="BN58" s="8">
        <f t="shared" si="23"/>
        <v>26.99</v>
      </c>
      <c r="BO58" s="8">
        <f t="shared" si="24"/>
        <v>26.99</v>
      </c>
      <c r="BP58" s="139">
        <f t="shared" si="25"/>
        <v>0</v>
      </c>
      <c r="BQ58" s="139">
        <f t="shared" si="26"/>
        <v>0</v>
      </c>
    </row>
    <row r="59" spans="1:69">
      <c r="A59" s="8" t="s">
        <v>101</v>
      </c>
      <c r="B59" s="15">
        <f>'[3]30'!B61</f>
        <v>320</v>
      </c>
      <c r="C59" s="16">
        <f>'[3]30'!C61</f>
        <v>0</v>
      </c>
      <c r="D59" s="16">
        <f>'[3]30'!D61</f>
        <v>0</v>
      </c>
      <c r="E59" s="16">
        <f>'[3]30'!E61</f>
        <v>0</v>
      </c>
      <c r="F59" s="16">
        <f>'[3]30'!F61</f>
        <v>990</v>
      </c>
      <c r="G59" s="16">
        <f>'[3]30'!G61</f>
        <v>0</v>
      </c>
      <c r="H59" s="17">
        <f t="shared" si="27"/>
        <v>1310</v>
      </c>
      <c r="I59" s="15">
        <f>'[3]30'!J61</f>
        <v>270</v>
      </c>
      <c r="J59" s="16">
        <f>'[3]30'!K61</f>
        <v>0</v>
      </c>
      <c r="K59" s="16">
        <f>'[3]30'!L61</f>
        <v>0</v>
      </c>
      <c r="L59" s="16">
        <f>'[3]30'!M61</f>
        <v>0</v>
      </c>
      <c r="M59" s="16">
        <f>'[3]30'!N61</f>
        <v>0</v>
      </c>
      <c r="N59" s="16">
        <f>'[3]30'!O61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26.99</v>
      </c>
      <c r="AU59" s="8">
        <v>26.99</v>
      </c>
      <c r="AW59" s="205">
        <v>26.99</v>
      </c>
      <c r="AX59" s="205">
        <v>0</v>
      </c>
      <c r="AY59" s="205">
        <v>0</v>
      </c>
      <c r="AZ59" s="205">
        <v>0</v>
      </c>
      <c r="BA59" s="205">
        <v>0</v>
      </c>
      <c r="BB59" s="205">
        <v>0</v>
      </c>
      <c r="BC59" s="8">
        <f t="shared" si="19"/>
        <v>26.99</v>
      </c>
      <c r="BD59" s="205">
        <v>26.99</v>
      </c>
      <c r="BE59" s="205">
        <v>0</v>
      </c>
      <c r="BF59" s="205">
        <v>0</v>
      </c>
      <c r="BG59" s="205">
        <v>0</v>
      </c>
      <c r="BH59" s="205">
        <v>0</v>
      </c>
      <c r="BI59" s="205">
        <v>0</v>
      </c>
      <c r="BJ59" s="8">
        <f t="shared" si="20"/>
        <v>26.99</v>
      </c>
      <c r="BL59" s="8">
        <f t="shared" si="21"/>
        <v>26.99</v>
      </c>
      <c r="BM59" s="8">
        <f t="shared" si="22"/>
        <v>26.99</v>
      </c>
      <c r="BN59" s="8">
        <f t="shared" si="23"/>
        <v>26.99</v>
      </c>
      <c r="BO59" s="8">
        <f t="shared" si="24"/>
        <v>26.99</v>
      </c>
      <c r="BP59" s="139">
        <f t="shared" si="25"/>
        <v>0</v>
      </c>
      <c r="BQ59" s="139">
        <f t="shared" si="26"/>
        <v>0</v>
      </c>
    </row>
    <row r="60" spans="1:69">
      <c r="A60" s="8" t="s">
        <v>102</v>
      </c>
      <c r="B60" s="15">
        <f>'[3]30'!B62</f>
        <v>320</v>
      </c>
      <c r="C60" s="16">
        <f>'[3]30'!C62</f>
        <v>0</v>
      </c>
      <c r="D60" s="16">
        <f>'[3]30'!D62</f>
        <v>0</v>
      </c>
      <c r="E60" s="16">
        <f>'[3]30'!E62</f>
        <v>0</v>
      </c>
      <c r="F60" s="16">
        <f>'[3]30'!F62</f>
        <v>990</v>
      </c>
      <c r="G60" s="16">
        <f>'[3]30'!G62</f>
        <v>0</v>
      </c>
      <c r="H60" s="17">
        <f t="shared" si="27"/>
        <v>1310</v>
      </c>
      <c r="I60" s="15">
        <f>'[3]30'!J62</f>
        <v>270</v>
      </c>
      <c r="J60" s="16">
        <f>'[3]30'!K62</f>
        <v>0</v>
      </c>
      <c r="K60" s="16">
        <f>'[3]30'!L62</f>
        <v>0</v>
      </c>
      <c r="L60" s="16">
        <f>'[3]30'!M62</f>
        <v>0</v>
      </c>
      <c r="M60" s="16">
        <f>'[3]30'!N62</f>
        <v>0</v>
      </c>
      <c r="N60" s="16">
        <f>'[3]30'!O62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26.99</v>
      </c>
      <c r="AU60" s="8">
        <v>26.99</v>
      </c>
      <c r="AW60" s="205">
        <v>26.99</v>
      </c>
      <c r="AX60" s="205">
        <v>0</v>
      </c>
      <c r="AY60" s="205">
        <v>0</v>
      </c>
      <c r="AZ60" s="205">
        <v>0</v>
      </c>
      <c r="BA60" s="205">
        <v>0</v>
      </c>
      <c r="BB60" s="205">
        <v>0</v>
      </c>
      <c r="BC60" s="8">
        <f t="shared" si="19"/>
        <v>26.99</v>
      </c>
      <c r="BD60" s="205">
        <v>26.99</v>
      </c>
      <c r="BE60" s="205">
        <v>0</v>
      </c>
      <c r="BF60" s="205">
        <v>0</v>
      </c>
      <c r="BG60" s="205">
        <v>0</v>
      </c>
      <c r="BH60" s="205">
        <v>0</v>
      </c>
      <c r="BI60" s="205">
        <v>0</v>
      </c>
      <c r="BJ60" s="8">
        <f t="shared" si="20"/>
        <v>26.99</v>
      </c>
      <c r="BL60" s="8">
        <f t="shared" si="21"/>
        <v>26.99</v>
      </c>
      <c r="BM60" s="8">
        <f t="shared" si="22"/>
        <v>26.99</v>
      </c>
      <c r="BN60" s="8">
        <f t="shared" si="23"/>
        <v>26.99</v>
      </c>
      <c r="BO60" s="8">
        <f t="shared" si="24"/>
        <v>26.99</v>
      </c>
      <c r="BP60" s="139">
        <f t="shared" si="25"/>
        <v>0</v>
      </c>
      <c r="BQ60" s="139">
        <f t="shared" si="26"/>
        <v>0</v>
      </c>
    </row>
    <row r="61" spans="1:69">
      <c r="A61" s="8" t="s">
        <v>103</v>
      </c>
      <c r="B61" s="15">
        <f>'[3]30'!B63</f>
        <v>320</v>
      </c>
      <c r="C61" s="16">
        <f>'[3]30'!C63</f>
        <v>0</v>
      </c>
      <c r="D61" s="16">
        <f>'[3]30'!D63</f>
        <v>0</v>
      </c>
      <c r="E61" s="16">
        <f>'[3]30'!E63</f>
        <v>0</v>
      </c>
      <c r="F61" s="16">
        <f>'[3]30'!F63</f>
        <v>990</v>
      </c>
      <c r="G61" s="16">
        <f>'[3]30'!G63</f>
        <v>0</v>
      </c>
      <c r="H61" s="17">
        <f t="shared" si="27"/>
        <v>1310</v>
      </c>
      <c r="I61" s="15">
        <f>'[3]30'!J63</f>
        <v>270</v>
      </c>
      <c r="J61" s="16">
        <f>'[3]30'!K63</f>
        <v>0</v>
      </c>
      <c r="K61" s="16">
        <f>'[3]30'!L63</f>
        <v>0</v>
      </c>
      <c r="L61" s="16">
        <f>'[3]30'!M63</f>
        <v>0</v>
      </c>
      <c r="M61" s="16">
        <f>'[3]30'!N63</f>
        <v>0</v>
      </c>
      <c r="N61" s="16">
        <f>'[3]30'!O63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T61" s="8">
        <v>26.99</v>
      </c>
      <c r="AU61" s="8">
        <v>26.99</v>
      </c>
      <c r="AW61" s="205">
        <v>26.99</v>
      </c>
      <c r="AX61" s="205">
        <v>0</v>
      </c>
      <c r="AY61" s="205">
        <v>0</v>
      </c>
      <c r="AZ61" s="205">
        <v>0</v>
      </c>
      <c r="BA61" s="205">
        <v>0</v>
      </c>
      <c r="BB61" s="205">
        <v>0</v>
      </c>
      <c r="BC61" s="8">
        <f t="shared" si="19"/>
        <v>26.99</v>
      </c>
      <c r="BD61" s="205">
        <v>26.99</v>
      </c>
      <c r="BE61" s="205">
        <v>0</v>
      </c>
      <c r="BF61" s="205">
        <v>0</v>
      </c>
      <c r="BG61" s="205">
        <v>0</v>
      </c>
      <c r="BH61" s="205">
        <v>0</v>
      </c>
      <c r="BI61" s="205">
        <v>0</v>
      </c>
      <c r="BJ61" s="8">
        <f t="shared" si="20"/>
        <v>26.99</v>
      </c>
      <c r="BL61" s="8">
        <f t="shared" si="21"/>
        <v>26.99</v>
      </c>
      <c r="BM61" s="8">
        <f t="shared" si="22"/>
        <v>26.99</v>
      </c>
      <c r="BN61" s="8">
        <f t="shared" si="23"/>
        <v>26.99</v>
      </c>
      <c r="BO61" s="8">
        <f t="shared" si="24"/>
        <v>26.99</v>
      </c>
      <c r="BP61" s="139">
        <f t="shared" si="25"/>
        <v>0</v>
      </c>
      <c r="BQ61" s="139">
        <f t="shared" si="26"/>
        <v>0</v>
      </c>
    </row>
    <row r="62" spans="1:69">
      <c r="A62" s="8" t="s">
        <v>104</v>
      </c>
      <c r="B62" s="15">
        <f>'[3]30'!B64</f>
        <v>320</v>
      </c>
      <c r="C62" s="16">
        <f>'[3]30'!C64</f>
        <v>0</v>
      </c>
      <c r="D62" s="16">
        <f>'[3]30'!D64</f>
        <v>0</v>
      </c>
      <c r="E62" s="16">
        <f>'[3]30'!E64</f>
        <v>0</v>
      </c>
      <c r="F62" s="16">
        <f>'[3]30'!F64</f>
        <v>990</v>
      </c>
      <c r="G62" s="16">
        <f>'[3]30'!G64</f>
        <v>0</v>
      </c>
      <c r="H62" s="17">
        <f t="shared" si="27"/>
        <v>1310</v>
      </c>
      <c r="I62" s="15">
        <f>'[3]30'!J64</f>
        <v>270</v>
      </c>
      <c r="J62" s="16">
        <f>'[3]30'!K64</f>
        <v>0</v>
      </c>
      <c r="K62" s="16">
        <f>'[3]30'!L64</f>
        <v>0</v>
      </c>
      <c r="L62" s="16">
        <f>'[3]30'!M64</f>
        <v>0</v>
      </c>
      <c r="M62" s="16">
        <f>'[3]30'!N64</f>
        <v>0</v>
      </c>
      <c r="N62" s="16">
        <f>'[3]30'!O64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T62" s="8">
        <v>26.99</v>
      </c>
      <c r="AU62" s="8">
        <v>26.99</v>
      </c>
      <c r="AW62" s="205">
        <v>26.99</v>
      </c>
      <c r="AX62" s="205">
        <v>0</v>
      </c>
      <c r="AY62" s="205">
        <v>0</v>
      </c>
      <c r="AZ62" s="205">
        <v>0</v>
      </c>
      <c r="BA62" s="205">
        <v>0</v>
      </c>
      <c r="BB62" s="205">
        <v>0</v>
      </c>
      <c r="BC62" s="8">
        <f t="shared" si="19"/>
        <v>26.99</v>
      </c>
      <c r="BD62" s="205">
        <v>26.99</v>
      </c>
      <c r="BE62" s="205">
        <v>0</v>
      </c>
      <c r="BF62" s="205">
        <v>0</v>
      </c>
      <c r="BG62" s="205">
        <v>0</v>
      </c>
      <c r="BH62" s="205">
        <v>0</v>
      </c>
      <c r="BI62" s="205">
        <v>0</v>
      </c>
      <c r="BJ62" s="8">
        <f t="shared" si="20"/>
        <v>26.99</v>
      </c>
      <c r="BL62" s="8">
        <f t="shared" si="21"/>
        <v>26.99</v>
      </c>
      <c r="BM62" s="8">
        <f t="shared" si="22"/>
        <v>26.99</v>
      </c>
      <c r="BN62" s="8">
        <f t="shared" si="23"/>
        <v>26.99</v>
      </c>
      <c r="BO62" s="8">
        <f t="shared" si="24"/>
        <v>26.99</v>
      </c>
      <c r="BP62" s="139">
        <f t="shared" si="25"/>
        <v>0</v>
      </c>
      <c r="BQ62" s="139">
        <f t="shared" si="26"/>
        <v>0</v>
      </c>
    </row>
    <row r="63" spans="1:69">
      <c r="A63" s="8" t="s">
        <v>105</v>
      </c>
      <c r="B63" s="15">
        <f>'[3]30'!B65</f>
        <v>320</v>
      </c>
      <c r="C63" s="16">
        <f>'[3]30'!C65</f>
        <v>0</v>
      </c>
      <c r="D63" s="16">
        <f>'[3]30'!D65</f>
        <v>0</v>
      </c>
      <c r="E63" s="16">
        <f>'[3]30'!E65</f>
        <v>0</v>
      </c>
      <c r="F63" s="16">
        <f>'[3]30'!F65</f>
        <v>990</v>
      </c>
      <c r="G63" s="16">
        <f>'[3]30'!G65</f>
        <v>0</v>
      </c>
      <c r="H63" s="17">
        <f t="shared" si="27"/>
        <v>1310</v>
      </c>
      <c r="I63" s="15">
        <f>'[3]30'!J65</f>
        <v>270</v>
      </c>
      <c r="J63" s="16">
        <f>'[3]30'!K65</f>
        <v>0</v>
      </c>
      <c r="K63" s="16">
        <f>'[3]30'!L65</f>
        <v>0</v>
      </c>
      <c r="L63" s="16">
        <f>'[3]30'!M65</f>
        <v>0</v>
      </c>
      <c r="M63" s="16">
        <f>'[3]30'!N65</f>
        <v>0</v>
      </c>
      <c r="N63" s="16">
        <f>'[3]30'!O65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26.99</v>
      </c>
      <c r="AE63" s="8">
        <f t="shared" si="11"/>
        <v>26.99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26.99</v>
      </c>
      <c r="AL63" s="8">
        <f t="shared" si="35"/>
        <v>216.01999999999998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216.01999999999998</v>
      </c>
      <c r="AT63" s="8">
        <v>26.99</v>
      </c>
      <c r="AU63" s="8">
        <v>26.99</v>
      </c>
      <c r="AW63" s="205">
        <v>26.99</v>
      </c>
      <c r="AX63" s="205">
        <v>0</v>
      </c>
      <c r="AY63" s="205">
        <v>0</v>
      </c>
      <c r="AZ63" s="205">
        <v>0</v>
      </c>
      <c r="BA63" s="205">
        <v>0</v>
      </c>
      <c r="BB63" s="205">
        <v>0</v>
      </c>
      <c r="BC63" s="8">
        <f t="shared" si="19"/>
        <v>26.99</v>
      </c>
      <c r="BD63" s="205">
        <v>26.99</v>
      </c>
      <c r="BE63" s="205">
        <v>0</v>
      </c>
      <c r="BF63" s="205">
        <v>0</v>
      </c>
      <c r="BG63" s="205">
        <v>0</v>
      </c>
      <c r="BH63" s="205">
        <v>0</v>
      </c>
      <c r="BI63" s="205">
        <v>0</v>
      </c>
      <c r="BJ63" s="8">
        <f t="shared" si="20"/>
        <v>26.99</v>
      </c>
      <c r="BL63" s="8">
        <f t="shared" si="21"/>
        <v>26.99</v>
      </c>
      <c r="BM63" s="8">
        <f t="shared" si="22"/>
        <v>26.99</v>
      </c>
      <c r="BN63" s="8">
        <f t="shared" si="23"/>
        <v>26.99</v>
      </c>
      <c r="BO63" s="8">
        <f t="shared" si="24"/>
        <v>26.99</v>
      </c>
      <c r="BP63" s="139">
        <f t="shared" si="25"/>
        <v>0</v>
      </c>
      <c r="BQ63" s="139">
        <f t="shared" si="26"/>
        <v>0</v>
      </c>
    </row>
    <row r="64" spans="1:69">
      <c r="A64" s="8" t="s">
        <v>106</v>
      </c>
      <c r="B64" s="15">
        <f>'[3]30'!B66</f>
        <v>320</v>
      </c>
      <c r="C64" s="16">
        <f>'[3]30'!C66</f>
        <v>0</v>
      </c>
      <c r="D64" s="16">
        <f>'[3]30'!D66</f>
        <v>0</v>
      </c>
      <c r="E64" s="16">
        <f>'[3]30'!E66</f>
        <v>0</v>
      </c>
      <c r="F64" s="16">
        <f>'[3]30'!F66</f>
        <v>990</v>
      </c>
      <c r="G64" s="16">
        <f>'[3]30'!G66</f>
        <v>0</v>
      </c>
      <c r="H64" s="17">
        <f t="shared" si="27"/>
        <v>1310</v>
      </c>
      <c r="I64" s="15">
        <f>'[3]30'!J66</f>
        <v>270</v>
      </c>
      <c r="J64" s="16">
        <f>'[3]30'!K66</f>
        <v>0</v>
      </c>
      <c r="K64" s="16">
        <f>'[3]30'!L66</f>
        <v>0</v>
      </c>
      <c r="L64" s="16">
        <f>'[3]30'!M66</f>
        <v>0</v>
      </c>
      <c r="M64" s="16">
        <f>'[3]30'!N66</f>
        <v>0</v>
      </c>
      <c r="N64" s="16">
        <f>'[3]30'!O66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26.99</v>
      </c>
      <c r="AE64" s="8">
        <f t="shared" si="11"/>
        <v>26.99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26.99</v>
      </c>
      <c r="AL64" s="8">
        <f t="shared" si="35"/>
        <v>216.01999999999998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216.01999999999998</v>
      </c>
      <c r="AT64" s="8">
        <v>26.99</v>
      </c>
      <c r="AU64" s="8">
        <v>26.99</v>
      </c>
      <c r="AW64" s="205">
        <v>26.99</v>
      </c>
      <c r="AX64" s="205">
        <v>0</v>
      </c>
      <c r="AY64" s="205">
        <v>0</v>
      </c>
      <c r="AZ64" s="205">
        <v>0</v>
      </c>
      <c r="BA64" s="205">
        <v>0</v>
      </c>
      <c r="BB64" s="205">
        <v>0</v>
      </c>
      <c r="BC64" s="8">
        <f t="shared" si="19"/>
        <v>26.99</v>
      </c>
      <c r="BD64" s="205">
        <v>26.99</v>
      </c>
      <c r="BE64" s="205">
        <v>0</v>
      </c>
      <c r="BF64" s="205">
        <v>0</v>
      </c>
      <c r="BG64" s="205">
        <v>0</v>
      </c>
      <c r="BH64" s="205">
        <v>0</v>
      </c>
      <c r="BI64" s="205">
        <v>0</v>
      </c>
      <c r="BJ64" s="8">
        <f t="shared" si="20"/>
        <v>26.99</v>
      </c>
      <c r="BL64" s="8">
        <f t="shared" si="21"/>
        <v>26.99</v>
      </c>
      <c r="BM64" s="8">
        <f t="shared" si="22"/>
        <v>26.99</v>
      </c>
      <c r="BN64" s="8">
        <f t="shared" si="23"/>
        <v>26.99</v>
      </c>
      <c r="BO64" s="8">
        <f t="shared" si="24"/>
        <v>26.99</v>
      </c>
      <c r="BP64" s="139">
        <f t="shared" si="25"/>
        <v>0</v>
      </c>
      <c r="BQ64" s="139">
        <f t="shared" si="26"/>
        <v>0</v>
      </c>
    </row>
    <row r="65" spans="1:69">
      <c r="A65" s="8" t="s">
        <v>107</v>
      </c>
      <c r="B65" s="15">
        <f>'[3]30'!B67</f>
        <v>320</v>
      </c>
      <c r="C65" s="16">
        <f>'[3]30'!C67</f>
        <v>0</v>
      </c>
      <c r="D65" s="16">
        <f>'[3]30'!D67</f>
        <v>0</v>
      </c>
      <c r="E65" s="16">
        <f>'[3]30'!E67</f>
        <v>0</v>
      </c>
      <c r="F65" s="16">
        <f>'[3]30'!F67</f>
        <v>990</v>
      </c>
      <c r="G65" s="16">
        <f>'[3]30'!G67</f>
        <v>0</v>
      </c>
      <c r="H65" s="17">
        <f t="shared" si="27"/>
        <v>1310</v>
      </c>
      <c r="I65" s="15">
        <f>'[3]30'!J67</f>
        <v>270</v>
      </c>
      <c r="J65" s="16">
        <f>'[3]30'!K67</f>
        <v>0</v>
      </c>
      <c r="K65" s="16">
        <f>'[3]30'!L67</f>
        <v>0</v>
      </c>
      <c r="L65" s="16">
        <f>'[3]30'!M67</f>
        <v>0</v>
      </c>
      <c r="M65" s="16">
        <f>'[3]30'!N67</f>
        <v>0</v>
      </c>
      <c r="N65" s="16">
        <f>'[3]30'!O67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26.99</v>
      </c>
      <c r="AE65" s="8">
        <f t="shared" si="11"/>
        <v>26.99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26.99</v>
      </c>
      <c r="AL65" s="8">
        <f t="shared" si="35"/>
        <v>216.01999999999998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216.01999999999998</v>
      </c>
      <c r="AT65" s="8">
        <v>26.99</v>
      </c>
      <c r="AU65" s="8">
        <v>26.99</v>
      </c>
      <c r="AW65" s="205">
        <v>26.99</v>
      </c>
      <c r="AX65" s="205">
        <v>0</v>
      </c>
      <c r="AY65" s="205">
        <v>0</v>
      </c>
      <c r="AZ65" s="205">
        <v>0</v>
      </c>
      <c r="BA65" s="205">
        <v>0</v>
      </c>
      <c r="BB65" s="205">
        <v>0</v>
      </c>
      <c r="BC65" s="8">
        <f t="shared" si="19"/>
        <v>26.99</v>
      </c>
      <c r="BD65" s="205">
        <v>26.99</v>
      </c>
      <c r="BE65" s="205">
        <v>0</v>
      </c>
      <c r="BF65" s="205">
        <v>0</v>
      </c>
      <c r="BG65" s="205">
        <v>0</v>
      </c>
      <c r="BH65" s="205">
        <v>0</v>
      </c>
      <c r="BI65" s="205">
        <v>0</v>
      </c>
      <c r="BJ65" s="8">
        <f t="shared" si="20"/>
        <v>26.99</v>
      </c>
      <c r="BL65" s="8">
        <f t="shared" si="21"/>
        <v>26.99</v>
      </c>
      <c r="BM65" s="8">
        <f t="shared" si="22"/>
        <v>26.99</v>
      </c>
      <c r="BN65" s="8">
        <f t="shared" si="23"/>
        <v>26.99</v>
      </c>
      <c r="BO65" s="8">
        <f t="shared" si="24"/>
        <v>26.99</v>
      </c>
      <c r="BP65" s="139">
        <f t="shared" si="25"/>
        <v>0</v>
      </c>
      <c r="BQ65" s="139">
        <f t="shared" si="26"/>
        <v>0</v>
      </c>
    </row>
    <row r="66" spans="1:69">
      <c r="A66" s="8" t="s">
        <v>108</v>
      </c>
      <c r="B66" s="15">
        <f>'[3]30'!B68</f>
        <v>320</v>
      </c>
      <c r="C66" s="16">
        <f>'[3]30'!C68</f>
        <v>0</v>
      </c>
      <c r="D66" s="16">
        <f>'[3]30'!D68</f>
        <v>0</v>
      </c>
      <c r="E66" s="16">
        <f>'[3]30'!E68</f>
        <v>0</v>
      </c>
      <c r="F66" s="16">
        <f>'[3]30'!F68</f>
        <v>990</v>
      </c>
      <c r="G66" s="16">
        <f>'[3]30'!G68</f>
        <v>0</v>
      </c>
      <c r="H66" s="17">
        <f t="shared" si="27"/>
        <v>1310</v>
      </c>
      <c r="I66" s="15">
        <f>'[3]30'!J68</f>
        <v>270</v>
      </c>
      <c r="J66" s="16">
        <f>'[3]30'!K68</f>
        <v>0</v>
      </c>
      <c r="K66" s="16">
        <f>'[3]30'!L68</f>
        <v>0</v>
      </c>
      <c r="L66" s="16">
        <f>'[3]30'!M68</f>
        <v>0</v>
      </c>
      <c r="M66" s="16">
        <f>'[3]30'!N68</f>
        <v>0</v>
      </c>
      <c r="N66" s="16">
        <f>'[3]30'!O68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26.99</v>
      </c>
      <c r="AE66" s="8">
        <f t="shared" si="11"/>
        <v>26.99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26.99</v>
      </c>
      <c r="AL66" s="8">
        <f t="shared" si="35"/>
        <v>216.01999999999998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216.01999999999998</v>
      </c>
      <c r="AT66" s="8">
        <v>26.99</v>
      </c>
      <c r="AU66" s="8">
        <v>26.99</v>
      </c>
      <c r="AW66" s="205">
        <v>26.99</v>
      </c>
      <c r="AX66" s="205">
        <v>0</v>
      </c>
      <c r="AY66" s="205">
        <v>0</v>
      </c>
      <c r="AZ66" s="205">
        <v>0</v>
      </c>
      <c r="BA66" s="205">
        <v>0</v>
      </c>
      <c r="BB66" s="205">
        <v>0</v>
      </c>
      <c r="BC66" s="8">
        <f t="shared" si="19"/>
        <v>26.99</v>
      </c>
      <c r="BD66" s="205">
        <v>26.99</v>
      </c>
      <c r="BE66" s="205">
        <v>0</v>
      </c>
      <c r="BF66" s="205">
        <v>0</v>
      </c>
      <c r="BG66" s="205">
        <v>0</v>
      </c>
      <c r="BH66" s="205">
        <v>0</v>
      </c>
      <c r="BI66" s="205">
        <v>0</v>
      </c>
      <c r="BJ66" s="8">
        <f t="shared" si="20"/>
        <v>26.99</v>
      </c>
      <c r="BL66" s="8">
        <f t="shared" si="21"/>
        <v>26.99</v>
      </c>
      <c r="BM66" s="8">
        <f t="shared" si="22"/>
        <v>26.99</v>
      </c>
      <c r="BN66" s="8">
        <f t="shared" si="23"/>
        <v>26.99</v>
      </c>
      <c r="BO66" s="8">
        <f t="shared" si="24"/>
        <v>26.99</v>
      </c>
      <c r="BP66" s="139">
        <f t="shared" si="25"/>
        <v>0</v>
      </c>
      <c r="BQ66" s="139">
        <f t="shared" si="26"/>
        <v>0</v>
      </c>
    </row>
    <row r="67" spans="1:69">
      <c r="A67" s="8" t="s">
        <v>109</v>
      </c>
      <c r="B67" s="15">
        <f>'[3]30'!B69</f>
        <v>320</v>
      </c>
      <c r="C67" s="16">
        <f>'[3]30'!C69</f>
        <v>0</v>
      </c>
      <c r="D67" s="16">
        <f>'[3]30'!D69</f>
        <v>0</v>
      </c>
      <c r="E67" s="16">
        <f>'[3]30'!E69</f>
        <v>0</v>
      </c>
      <c r="F67" s="16">
        <f>'[3]30'!F69</f>
        <v>990</v>
      </c>
      <c r="G67" s="16">
        <f>'[3]30'!G69</f>
        <v>0</v>
      </c>
      <c r="H67" s="17">
        <f t="shared" si="27"/>
        <v>1310</v>
      </c>
      <c r="I67" s="15">
        <f>'[3]30'!J69</f>
        <v>270</v>
      </c>
      <c r="J67" s="16">
        <f>'[3]30'!K69</f>
        <v>0</v>
      </c>
      <c r="K67" s="16">
        <f>'[3]30'!L69</f>
        <v>0</v>
      </c>
      <c r="L67" s="16">
        <f>'[3]30'!M69</f>
        <v>0</v>
      </c>
      <c r="M67" s="16">
        <f>'[3]30'!N69</f>
        <v>0</v>
      </c>
      <c r="N67" s="16">
        <f>'[3]30'!O69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26.99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26.99</v>
      </c>
      <c r="AE67" s="8">
        <f t="shared" si="11"/>
        <v>26.99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26.99</v>
      </c>
      <c r="AL67" s="8">
        <f t="shared" si="35"/>
        <v>216.01999999999998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216.01999999999998</v>
      </c>
      <c r="AT67" s="8">
        <v>26.99</v>
      </c>
      <c r="AU67" s="8">
        <v>26.99</v>
      </c>
      <c r="AW67" s="205">
        <v>26.99</v>
      </c>
      <c r="AX67" s="205">
        <v>0</v>
      </c>
      <c r="AY67" s="205">
        <v>0</v>
      </c>
      <c r="AZ67" s="205">
        <v>0</v>
      </c>
      <c r="BA67" s="205">
        <v>0</v>
      </c>
      <c r="BB67" s="205">
        <v>0</v>
      </c>
      <c r="BC67" s="8">
        <f t="shared" si="19"/>
        <v>26.99</v>
      </c>
      <c r="BD67" s="205">
        <v>26.99</v>
      </c>
      <c r="BE67" s="205">
        <v>0</v>
      </c>
      <c r="BF67" s="205">
        <v>0</v>
      </c>
      <c r="BG67" s="205">
        <v>0</v>
      </c>
      <c r="BH67" s="205">
        <v>0</v>
      </c>
      <c r="BI67" s="205">
        <v>0</v>
      </c>
      <c r="BJ67" s="8">
        <f t="shared" si="20"/>
        <v>26.99</v>
      </c>
      <c r="BL67" s="8">
        <f t="shared" si="21"/>
        <v>26.99</v>
      </c>
      <c r="BM67" s="8">
        <f t="shared" si="22"/>
        <v>26.99</v>
      </c>
      <c r="BN67" s="8">
        <f t="shared" si="23"/>
        <v>26.99</v>
      </c>
      <c r="BO67" s="8">
        <f t="shared" si="24"/>
        <v>26.99</v>
      </c>
      <c r="BP67" s="139">
        <f t="shared" si="25"/>
        <v>0</v>
      </c>
      <c r="BQ67" s="139">
        <f t="shared" si="26"/>
        <v>0</v>
      </c>
    </row>
    <row r="68" spans="1:69">
      <c r="A68" s="8" t="s">
        <v>110</v>
      </c>
      <c r="B68" s="15">
        <f>'[3]30'!B70</f>
        <v>320</v>
      </c>
      <c r="C68" s="16">
        <f>'[3]30'!C70</f>
        <v>0</v>
      </c>
      <c r="D68" s="16">
        <f>'[3]30'!D70</f>
        <v>0</v>
      </c>
      <c r="E68" s="16">
        <f>'[3]30'!E70</f>
        <v>0</v>
      </c>
      <c r="F68" s="16">
        <f>'[3]30'!F70</f>
        <v>990</v>
      </c>
      <c r="G68" s="16">
        <f>'[3]30'!G70</f>
        <v>0</v>
      </c>
      <c r="H68" s="17">
        <f t="shared" si="27"/>
        <v>1310</v>
      </c>
      <c r="I68" s="15">
        <f>'[3]30'!J70</f>
        <v>270</v>
      </c>
      <c r="J68" s="16">
        <f>'[3]30'!K70</f>
        <v>0</v>
      </c>
      <c r="K68" s="16">
        <f>'[3]30'!L70</f>
        <v>0</v>
      </c>
      <c r="L68" s="16">
        <f>'[3]30'!M70</f>
        <v>0</v>
      </c>
      <c r="M68" s="16">
        <f>'[3]30'!N70</f>
        <v>0</v>
      </c>
      <c r="N68" s="16">
        <f>'[3]30'!O70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26.99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26.99</v>
      </c>
      <c r="AE68" s="8">
        <f t="shared" ref="AE68:AE98" si="43">BD68</f>
        <v>26.99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26.99</v>
      </c>
      <c r="AL68" s="8">
        <f t="shared" si="35"/>
        <v>216.01999999999998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216.01999999999998</v>
      </c>
      <c r="AT68" s="8">
        <v>26.99</v>
      </c>
      <c r="AU68" s="8">
        <v>26.99</v>
      </c>
      <c r="AW68" s="205">
        <v>26.99</v>
      </c>
      <c r="AX68" s="205">
        <v>0</v>
      </c>
      <c r="AY68" s="205">
        <v>0</v>
      </c>
      <c r="AZ68" s="205">
        <v>0</v>
      </c>
      <c r="BA68" s="205">
        <v>0</v>
      </c>
      <c r="BB68" s="205">
        <v>0</v>
      </c>
      <c r="BC68" s="8">
        <f t="shared" ref="BC68:BC98" si="51">SUM(AW68:BB68)</f>
        <v>26.99</v>
      </c>
      <c r="BD68" s="205">
        <v>26.99</v>
      </c>
      <c r="BE68" s="205">
        <v>0</v>
      </c>
      <c r="BF68" s="205">
        <v>0</v>
      </c>
      <c r="BG68" s="205">
        <v>0</v>
      </c>
      <c r="BH68" s="205">
        <v>0</v>
      </c>
      <c r="BI68" s="205">
        <v>0</v>
      </c>
      <c r="BJ68" s="8">
        <f t="shared" ref="BJ68:BJ98" si="52">SUM(BD68:BI68)</f>
        <v>26.99</v>
      </c>
      <c r="BL68" s="8">
        <f t="shared" ref="BL68:BL98" si="53">AT68</f>
        <v>26.99</v>
      </c>
      <c r="BM68" s="8">
        <f t="shared" ref="BM68:BM98" si="54">AU68</f>
        <v>26.99</v>
      </c>
      <c r="BN68" s="8">
        <f t="shared" ref="BN68:BN98" si="55">BC68</f>
        <v>26.99</v>
      </c>
      <c r="BO68" s="8">
        <f t="shared" ref="BO68:BO98" si="56">BJ68</f>
        <v>26.99</v>
      </c>
      <c r="BP68" s="139">
        <f t="shared" ref="BP68:BP98" si="57">BL68-BN68</f>
        <v>0</v>
      </c>
      <c r="BQ68" s="139">
        <f t="shared" ref="BQ68:BQ98" si="58">BM68-BO68</f>
        <v>0</v>
      </c>
    </row>
    <row r="69" spans="1:69">
      <c r="A69" s="8" t="s">
        <v>111</v>
      </c>
      <c r="B69" s="15">
        <f>'[3]30'!B71</f>
        <v>320</v>
      </c>
      <c r="C69" s="16">
        <f>'[3]30'!C71</f>
        <v>0</v>
      </c>
      <c r="D69" s="16">
        <f>'[3]30'!D71</f>
        <v>0</v>
      </c>
      <c r="E69" s="16">
        <f>'[3]30'!E71</f>
        <v>0</v>
      </c>
      <c r="F69" s="16">
        <f>'[3]30'!F71</f>
        <v>990</v>
      </c>
      <c r="G69" s="16">
        <f>'[3]30'!G71</f>
        <v>0</v>
      </c>
      <c r="H69" s="17">
        <f t="shared" ref="H69:H98" si="59">SUM(B69:G69)</f>
        <v>1310</v>
      </c>
      <c r="I69" s="15">
        <f>'[3]30'!J71</f>
        <v>270</v>
      </c>
      <c r="J69" s="16">
        <f>'[3]30'!K71</f>
        <v>0</v>
      </c>
      <c r="K69" s="16">
        <f>'[3]30'!L71</f>
        <v>0</v>
      </c>
      <c r="L69" s="16">
        <f>'[3]30'!M71</f>
        <v>0</v>
      </c>
      <c r="M69" s="16">
        <f>'[3]30'!N71</f>
        <v>0</v>
      </c>
      <c r="N69" s="16">
        <f>'[3]30'!O71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26.99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26.99</v>
      </c>
      <c r="AE69" s="8">
        <f t="shared" si="43"/>
        <v>26.99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26.99</v>
      </c>
      <c r="AL69" s="8">
        <f t="shared" si="35"/>
        <v>216.01999999999998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216.01999999999998</v>
      </c>
      <c r="AT69" s="8">
        <v>26.99</v>
      </c>
      <c r="AU69" s="8">
        <v>26.99</v>
      </c>
      <c r="AW69" s="205">
        <v>26.99</v>
      </c>
      <c r="AX69" s="205">
        <v>0</v>
      </c>
      <c r="AY69" s="205">
        <v>0</v>
      </c>
      <c r="AZ69" s="205">
        <v>0</v>
      </c>
      <c r="BA69" s="205">
        <v>0</v>
      </c>
      <c r="BB69" s="205">
        <v>0</v>
      </c>
      <c r="BC69" s="8">
        <f t="shared" si="51"/>
        <v>26.99</v>
      </c>
      <c r="BD69" s="205">
        <v>26.99</v>
      </c>
      <c r="BE69" s="205">
        <v>0</v>
      </c>
      <c r="BF69" s="205">
        <v>0</v>
      </c>
      <c r="BG69" s="205">
        <v>0</v>
      </c>
      <c r="BH69" s="205">
        <v>0</v>
      </c>
      <c r="BI69" s="205">
        <v>0</v>
      </c>
      <c r="BJ69" s="8">
        <f t="shared" si="52"/>
        <v>26.99</v>
      </c>
      <c r="BL69" s="8">
        <f t="shared" si="53"/>
        <v>26.99</v>
      </c>
      <c r="BM69" s="8">
        <f t="shared" si="54"/>
        <v>26.99</v>
      </c>
      <c r="BN69" s="8">
        <f t="shared" si="55"/>
        <v>26.99</v>
      </c>
      <c r="BO69" s="8">
        <f t="shared" si="56"/>
        <v>26.99</v>
      </c>
      <c r="BP69" s="139">
        <f t="shared" si="57"/>
        <v>0</v>
      </c>
      <c r="BQ69" s="139">
        <f t="shared" si="58"/>
        <v>0</v>
      </c>
    </row>
    <row r="70" spans="1:69">
      <c r="A70" s="8" t="s">
        <v>112</v>
      </c>
      <c r="B70" s="15">
        <f>'[3]30'!B72</f>
        <v>320</v>
      </c>
      <c r="C70" s="16">
        <f>'[3]30'!C72</f>
        <v>0</v>
      </c>
      <c r="D70" s="16">
        <f>'[3]30'!D72</f>
        <v>0</v>
      </c>
      <c r="E70" s="16">
        <f>'[3]30'!E72</f>
        <v>0</v>
      </c>
      <c r="F70" s="16">
        <f>'[3]30'!F72</f>
        <v>990</v>
      </c>
      <c r="G70" s="16">
        <f>'[3]30'!G72</f>
        <v>0</v>
      </c>
      <c r="H70" s="17">
        <f t="shared" si="59"/>
        <v>1310</v>
      </c>
      <c r="I70" s="15">
        <f>'[3]30'!J72</f>
        <v>270</v>
      </c>
      <c r="J70" s="16">
        <f>'[3]30'!K72</f>
        <v>0</v>
      </c>
      <c r="K70" s="16">
        <f>'[3]30'!L72</f>
        <v>0</v>
      </c>
      <c r="L70" s="16">
        <f>'[3]30'!M72</f>
        <v>0</v>
      </c>
      <c r="M70" s="16">
        <f>'[3]30'!N72</f>
        <v>0</v>
      </c>
      <c r="N70" s="16">
        <f>'[3]30'!O72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26.99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26.99</v>
      </c>
      <c r="AE70" s="8">
        <f t="shared" si="43"/>
        <v>26.99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26.99</v>
      </c>
      <c r="AL70" s="8">
        <f t="shared" si="35"/>
        <v>216.01999999999998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216.01999999999998</v>
      </c>
      <c r="AT70" s="8">
        <v>26.99</v>
      </c>
      <c r="AU70" s="8">
        <v>26.99</v>
      </c>
      <c r="AW70" s="205">
        <v>26.99</v>
      </c>
      <c r="AX70" s="205">
        <v>0</v>
      </c>
      <c r="AY70" s="205">
        <v>0</v>
      </c>
      <c r="AZ70" s="205">
        <v>0</v>
      </c>
      <c r="BA70" s="205">
        <v>0</v>
      </c>
      <c r="BB70" s="205">
        <v>0</v>
      </c>
      <c r="BC70" s="8">
        <f t="shared" si="51"/>
        <v>26.99</v>
      </c>
      <c r="BD70" s="205">
        <v>26.99</v>
      </c>
      <c r="BE70" s="205">
        <v>0</v>
      </c>
      <c r="BF70" s="205">
        <v>0</v>
      </c>
      <c r="BG70" s="205">
        <v>0</v>
      </c>
      <c r="BH70" s="205">
        <v>0</v>
      </c>
      <c r="BI70" s="205">
        <v>0</v>
      </c>
      <c r="BJ70" s="8">
        <f t="shared" si="52"/>
        <v>26.99</v>
      </c>
      <c r="BL70" s="8">
        <f t="shared" si="53"/>
        <v>26.99</v>
      </c>
      <c r="BM70" s="8">
        <f t="shared" si="54"/>
        <v>26.99</v>
      </c>
      <c r="BN70" s="8">
        <f t="shared" si="55"/>
        <v>26.99</v>
      </c>
      <c r="BO70" s="8">
        <f t="shared" si="56"/>
        <v>26.99</v>
      </c>
      <c r="BP70" s="139">
        <f t="shared" si="57"/>
        <v>0</v>
      </c>
      <c r="BQ70" s="139">
        <f t="shared" si="58"/>
        <v>0</v>
      </c>
    </row>
    <row r="71" spans="1:69">
      <c r="A71" s="8" t="s">
        <v>113</v>
      </c>
      <c r="B71" s="15">
        <f>'[3]30'!B73</f>
        <v>320</v>
      </c>
      <c r="C71" s="16">
        <f>'[3]30'!C73</f>
        <v>0</v>
      </c>
      <c r="D71" s="16">
        <f>'[3]30'!D73</f>
        <v>0</v>
      </c>
      <c r="E71" s="16">
        <f>'[3]30'!E73</f>
        <v>0</v>
      </c>
      <c r="F71" s="16">
        <f>'[3]30'!F73</f>
        <v>990</v>
      </c>
      <c r="G71" s="16">
        <f>'[3]30'!G73</f>
        <v>0</v>
      </c>
      <c r="H71" s="17">
        <f t="shared" si="59"/>
        <v>1310</v>
      </c>
      <c r="I71" s="15">
        <f>'[3]30'!J73</f>
        <v>270</v>
      </c>
      <c r="J71" s="16">
        <f>'[3]30'!K73</f>
        <v>0</v>
      </c>
      <c r="K71" s="16">
        <f>'[3]30'!L73</f>
        <v>0</v>
      </c>
      <c r="L71" s="16">
        <f>'[3]30'!M73</f>
        <v>0</v>
      </c>
      <c r="M71" s="16">
        <f>'[3]30'!N73</f>
        <v>0</v>
      </c>
      <c r="N71" s="16">
        <f>'[3]30'!O73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26.99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26.99</v>
      </c>
      <c r="AE71" s="8">
        <f t="shared" si="43"/>
        <v>26.99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26.99</v>
      </c>
      <c r="AL71" s="8">
        <f t="shared" si="35"/>
        <v>216.01999999999998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216.01999999999998</v>
      </c>
      <c r="AT71" s="8">
        <v>26.99</v>
      </c>
      <c r="AU71" s="8">
        <v>26.99</v>
      </c>
      <c r="AW71" s="205">
        <v>26.99</v>
      </c>
      <c r="AX71" s="205">
        <v>0</v>
      </c>
      <c r="AY71" s="205">
        <v>0</v>
      </c>
      <c r="AZ71" s="205">
        <v>0</v>
      </c>
      <c r="BA71" s="205">
        <v>0</v>
      </c>
      <c r="BB71" s="205">
        <v>0</v>
      </c>
      <c r="BC71" s="8">
        <f t="shared" si="51"/>
        <v>26.99</v>
      </c>
      <c r="BD71" s="205">
        <v>26.99</v>
      </c>
      <c r="BE71" s="205">
        <v>0</v>
      </c>
      <c r="BF71" s="205">
        <v>0</v>
      </c>
      <c r="BG71" s="205">
        <v>0</v>
      </c>
      <c r="BH71" s="205">
        <v>0</v>
      </c>
      <c r="BI71" s="205">
        <v>0</v>
      </c>
      <c r="BJ71" s="8">
        <f t="shared" si="52"/>
        <v>26.99</v>
      </c>
      <c r="BL71" s="8">
        <f t="shared" si="53"/>
        <v>26.99</v>
      </c>
      <c r="BM71" s="8">
        <f t="shared" si="54"/>
        <v>26.99</v>
      </c>
      <c r="BN71" s="8">
        <f t="shared" si="55"/>
        <v>26.99</v>
      </c>
      <c r="BO71" s="8">
        <f t="shared" si="56"/>
        <v>26.99</v>
      </c>
      <c r="BP71" s="139">
        <f t="shared" si="57"/>
        <v>0</v>
      </c>
      <c r="BQ71" s="139">
        <f t="shared" si="58"/>
        <v>0</v>
      </c>
    </row>
    <row r="72" spans="1:69">
      <c r="A72" s="8" t="s">
        <v>114</v>
      </c>
      <c r="B72" s="15">
        <f>'[3]30'!B74</f>
        <v>320</v>
      </c>
      <c r="C72" s="16">
        <f>'[3]30'!C74</f>
        <v>0</v>
      </c>
      <c r="D72" s="16">
        <f>'[3]30'!D74</f>
        <v>0</v>
      </c>
      <c r="E72" s="16">
        <f>'[3]30'!E74</f>
        <v>0</v>
      </c>
      <c r="F72" s="16">
        <f>'[3]30'!F74</f>
        <v>990</v>
      </c>
      <c r="G72" s="16">
        <f>'[3]30'!G74</f>
        <v>0</v>
      </c>
      <c r="H72" s="17">
        <f t="shared" si="59"/>
        <v>1310</v>
      </c>
      <c r="I72" s="15">
        <f>'[3]30'!J74</f>
        <v>270</v>
      </c>
      <c r="J72" s="16">
        <f>'[3]30'!K74</f>
        <v>0</v>
      </c>
      <c r="K72" s="16">
        <f>'[3]30'!L74</f>
        <v>0</v>
      </c>
      <c r="L72" s="16">
        <f>'[3]30'!M74</f>
        <v>0</v>
      </c>
      <c r="M72" s="16">
        <f>'[3]30'!N74</f>
        <v>0</v>
      </c>
      <c r="N72" s="16">
        <f>'[3]30'!O74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26.99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26.99</v>
      </c>
      <c r="AE72" s="8">
        <f t="shared" si="43"/>
        <v>26.99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26.99</v>
      </c>
      <c r="AL72" s="8">
        <f t="shared" si="35"/>
        <v>216.01999999999998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216.01999999999998</v>
      </c>
      <c r="AT72" s="8">
        <v>26.99</v>
      </c>
      <c r="AU72" s="8">
        <v>26.99</v>
      </c>
      <c r="AW72" s="205">
        <v>26.99</v>
      </c>
      <c r="AX72" s="205">
        <v>0</v>
      </c>
      <c r="AY72" s="205">
        <v>0</v>
      </c>
      <c r="AZ72" s="205">
        <v>0</v>
      </c>
      <c r="BA72" s="205">
        <v>0</v>
      </c>
      <c r="BB72" s="205">
        <v>0</v>
      </c>
      <c r="BC72" s="8">
        <f t="shared" si="51"/>
        <v>26.99</v>
      </c>
      <c r="BD72" s="205">
        <v>26.99</v>
      </c>
      <c r="BE72" s="205">
        <v>0</v>
      </c>
      <c r="BF72" s="205">
        <v>0</v>
      </c>
      <c r="BG72" s="205">
        <v>0</v>
      </c>
      <c r="BH72" s="205">
        <v>0</v>
      </c>
      <c r="BI72" s="205">
        <v>0</v>
      </c>
      <c r="BJ72" s="8">
        <f t="shared" si="52"/>
        <v>26.99</v>
      </c>
      <c r="BL72" s="8">
        <f t="shared" si="53"/>
        <v>26.99</v>
      </c>
      <c r="BM72" s="8">
        <f t="shared" si="54"/>
        <v>26.99</v>
      </c>
      <c r="BN72" s="8">
        <f t="shared" si="55"/>
        <v>26.99</v>
      </c>
      <c r="BO72" s="8">
        <f t="shared" si="56"/>
        <v>26.99</v>
      </c>
      <c r="BP72" s="139">
        <f t="shared" si="57"/>
        <v>0</v>
      </c>
      <c r="BQ72" s="139">
        <f t="shared" si="58"/>
        <v>0</v>
      </c>
    </row>
    <row r="73" spans="1:69">
      <c r="A73" s="8" t="s">
        <v>115</v>
      </c>
      <c r="B73" s="15">
        <f>'[3]30'!B75</f>
        <v>320</v>
      </c>
      <c r="C73" s="16">
        <f>'[3]30'!C75</f>
        <v>0</v>
      </c>
      <c r="D73" s="16">
        <f>'[3]30'!D75</f>
        <v>0</v>
      </c>
      <c r="E73" s="16">
        <f>'[3]30'!E75</f>
        <v>0</v>
      </c>
      <c r="F73" s="16">
        <f>'[3]30'!F75</f>
        <v>990</v>
      </c>
      <c r="G73" s="16">
        <f>'[3]30'!G75</f>
        <v>0</v>
      </c>
      <c r="H73" s="17">
        <f t="shared" si="59"/>
        <v>1310</v>
      </c>
      <c r="I73" s="15">
        <f>'[3]30'!J75</f>
        <v>270</v>
      </c>
      <c r="J73" s="16">
        <f>'[3]30'!K75</f>
        <v>0</v>
      </c>
      <c r="K73" s="16">
        <f>'[3]30'!L75</f>
        <v>0</v>
      </c>
      <c r="L73" s="16">
        <f>'[3]30'!M75</f>
        <v>0</v>
      </c>
      <c r="M73" s="16">
        <f>'[3]30'!N75</f>
        <v>0</v>
      </c>
      <c r="N73" s="16">
        <f>'[3]30'!O75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13.75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13.75</v>
      </c>
      <c r="AL73" s="8">
        <f t="shared" si="35"/>
        <v>224.25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224.25</v>
      </c>
      <c r="AT73" s="8">
        <v>24.67</v>
      </c>
      <c r="AU73" s="8">
        <v>24.67</v>
      </c>
      <c r="AW73" s="205">
        <v>32</v>
      </c>
      <c r="AX73" s="205">
        <v>0</v>
      </c>
      <c r="AY73" s="205">
        <v>0</v>
      </c>
      <c r="AZ73" s="205">
        <v>0</v>
      </c>
      <c r="BA73" s="205">
        <v>0</v>
      </c>
      <c r="BB73" s="205">
        <v>0</v>
      </c>
      <c r="BC73" s="8">
        <f t="shared" si="51"/>
        <v>32</v>
      </c>
      <c r="BD73" s="205">
        <v>13.75</v>
      </c>
      <c r="BE73" s="205">
        <v>0</v>
      </c>
      <c r="BF73" s="205">
        <v>0</v>
      </c>
      <c r="BG73" s="205">
        <v>0</v>
      </c>
      <c r="BH73" s="205">
        <v>0</v>
      </c>
      <c r="BI73" s="205">
        <v>0</v>
      </c>
      <c r="BJ73" s="8">
        <f t="shared" si="52"/>
        <v>13.75</v>
      </c>
      <c r="BL73" s="8">
        <f t="shared" si="53"/>
        <v>24.67</v>
      </c>
      <c r="BM73" s="8">
        <f t="shared" si="54"/>
        <v>24.67</v>
      </c>
      <c r="BN73" s="8">
        <f t="shared" si="55"/>
        <v>32</v>
      </c>
      <c r="BO73" s="8">
        <f t="shared" si="56"/>
        <v>13.75</v>
      </c>
      <c r="BP73" s="139">
        <f t="shared" si="57"/>
        <v>-7.3299999999999983</v>
      </c>
      <c r="BQ73" s="139">
        <f t="shared" si="58"/>
        <v>10.920000000000002</v>
      </c>
    </row>
    <row r="74" spans="1:69">
      <c r="A74" s="8" t="s">
        <v>116</v>
      </c>
      <c r="B74" s="15">
        <f>'[3]30'!B76</f>
        <v>320</v>
      </c>
      <c r="C74" s="16">
        <f>'[3]30'!C76</f>
        <v>0</v>
      </c>
      <c r="D74" s="16">
        <f>'[3]30'!D76</f>
        <v>0</v>
      </c>
      <c r="E74" s="16">
        <f>'[3]30'!E76</f>
        <v>0</v>
      </c>
      <c r="F74" s="16">
        <f>'[3]30'!F76</f>
        <v>990</v>
      </c>
      <c r="G74" s="16">
        <f>'[3]30'!G76</f>
        <v>0</v>
      </c>
      <c r="H74" s="17">
        <f t="shared" si="59"/>
        <v>1310</v>
      </c>
      <c r="I74" s="15">
        <f>'[3]30'!J76</f>
        <v>288.22000000000003</v>
      </c>
      <c r="J74" s="16">
        <f>'[3]30'!K76</f>
        <v>0</v>
      </c>
      <c r="K74" s="16">
        <f>'[3]30'!L76</f>
        <v>0</v>
      </c>
      <c r="L74" s="16">
        <f>'[3]30'!M76</f>
        <v>0</v>
      </c>
      <c r="M74" s="16">
        <f>'[3]30'!N76</f>
        <v>0</v>
      </c>
      <c r="N74" s="16">
        <f>'[3]30'!O76</f>
        <v>0</v>
      </c>
      <c r="O74" s="17">
        <f t="shared" si="60"/>
        <v>288.22000000000003</v>
      </c>
      <c r="P74" s="18">
        <f>frq!C74</f>
        <v>1</v>
      </c>
      <c r="Q74" s="15">
        <f t="shared" si="33"/>
        <v>288.22000000000003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288.22000000000003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224.22000000000003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224.22000000000003</v>
      </c>
      <c r="AT74" s="8">
        <v>19.309999999999999</v>
      </c>
      <c r="AU74" s="8">
        <v>32</v>
      </c>
      <c r="AW74" s="205">
        <v>32</v>
      </c>
      <c r="AX74" s="205">
        <v>0</v>
      </c>
      <c r="AY74" s="205">
        <v>0</v>
      </c>
      <c r="AZ74" s="205">
        <v>0</v>
      </c>
      <c r="BA74" s="205">
        <v>0</v>
      </c>
      <c r="BB74" s="205">
        <v>0</v>
      </c>
      <c r="BC74" s="8">
        <f t="shared" si="51"/>
        <v>32</v>
      </c>
      <c r="BD74" s="205">
        <v>32</v>
      </c>
      <c r="BE74" s="205">
        <v>0</v>
      </c>
      <c r="BF74" s="205">
        <v>0</v>
      </c>
      <c r="BG74" s="205">
        <v>0</v>
      </c>
      <c r="BH74" s="205">
        <v>0</v>
      </c>
      <c r="BI74" s="205">
        <v>0</v>
      </c>
      <c r="BJ74" s="8">
        <f t="shared" si="52"/>
        <v>32</v>
      </c>
      <c r="BL74" s="8">
        <f t="shared" si="53"/>
        <v>19.309999999999999</v>
      </c>
      <c r="BM74" s="8">
        <f t="shared" si="54"/>
        <v>32</v>
      </c>
      <c r="BN74" s="8">
        <f t="shared" si="55"/>
        <v>32</v>
      </c>
      <c r="BO74" s="8">
        <f t="shared" si="56"/>
        <v>32</v>
      </c>
      <c r="BP74" s="139">
        <f t="shared" si="57"/>
        <v>-12.690000000000001</v>
      </c>
      <c r="BQ74" s="139">
        <f t="shared" si="58"/>
        <v>0</v>
      </c>
    </row>
    <row r="75" spans="1:69">
      <c r="A75" s="8" t="s">
        <v>117</v>
      </c>
      <c r="B75" s="15">
        <f>'[3]30'!B77</f>
        <v>320</v>
      </c>
      <c r="C75" s="16">
        <f>'[3]30'!C77</f>
        <v>0</v>
      </c>
      <c r="D75" s="16">
        <f>'[3]30'!D77</f>
        <v>0</v>
      </c>
      <c r="E75" s="16">
        <f>'[3]30'!E77</f>
        <v>0</v>
      </c>
      <c r="F75" s="16">
        <f>'[3]30'!F77</f>
        <v>1000</v>
      </c>
      <c r="G75" s="16">
        <f>'[3]30'!G77</f>
        <v>0</v>
      </c>
      <c r="H75" s="17">
        <f t="shared" si="59"/>
        <v>1320</v>
      </c>
      <c r="I75" s="15">
        <f>'[3]30'!J77</f>
        <v>288.22000000000003</v>
      </c>
      <c r="J75" s="16">
        <f>'[3]30'!K77</f>
        <v>0</v>
      </c>
      <c r="K75" s="16">
        <f>'[3]30'!L77</f>
        <v>0</v>
      </c>
      <c r="L75" s="16">
        <f>'[3]30'!M77</f>
        <v>0</v>
      </c>
      <c r="M75" s="16">
        <f>'[3]30'!N77</f>
        <v>0</v>
      </c>
      <c r="N75" s="16">
        <f>'[3]30'!O77</f>
        <v>0</v>
      </c>
      <c r="O75" s="17">
        <f t="shared" si="60"/>
        <v>288.22000000000003</v>
      </c>
      <c r="P75" s="18">
        <f>frq!C75</f>
        <v>1</v>
      </c>
      <c r="Q75" s="15">
        <f t="shared" si="33"/>
        <v>288.22000000000003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288.22000000000003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224.22000000000003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224.22000000000003</v>
      </c>
      <c r="AT75" s="8">
        <v>32</v>
      </c>
      <c r="AU75" s="8">
        <v>32</v>
      </c>
      <c r="AW75" s="205">
        <v>32</v>
      </c>
      <c r="AX75" s="205">
        <v>0</v>
      </c>
      <c r="AY75" s="205">
        <v>0</v>
      </c>
      <c r="AZ75" s="205">
        <v>0</v>
      </c>
      <c r="BA75" s="205">
        <v>0</v>
      </c>
      <c r="BB75" s="205">
        <v>0</v>
      </c>
      <c r="BC75" s="8">
        <f t="shared" si="51"/>
        <v>32</v>
      </c>
      <c r="BD75" s="205">
        <v>32</v>
      </c>
      <c r="BE75" s="205">
        <v>0</v>
      </c>
      <c r="BF75" s="205">
        <v>0</v>
      </c>
      <c r="BG75" s="205">
        <v>0</v>
      </c>
      <c r="BH75" s="205">
        <v>0</v>
      </c>
      <c r="BI75" s="205">
        <v>0</v>
      </c>
      <c r="BJ75" s="8">
        <f t="shared" si="52"/>
        <v>32</v>
      </c>
      <c r="BL75" s="8">
        <f t="shared" si="53"/>
        <v>32</v>
      </c>
      <c r="BM75" s="8">
        <f t="shared" si="54"/>
        <v>32</v>
      </c>
      <c r="BN75" s="8">
        <f t="shared" si="55"/>
        <v>32</v>
      </c>
      <c r="BO75" s="8">
        <f t="shared" si="56"/>
        <v>32</v>
      </c>
      <c r="BP75" s="139">
        <f t="shared" si="57"/>
        <v>0</v>
      </c>
      <c r="BQ75" s="139">
        <f t="shared" si="58"/>
        <v>0</v>
      </c>
    </row>
    <row r="76" spans="1:69">
      <c r="A76" s="8" t="s">
        <v>118</v>
      </c>
      <c r="B76" s="15">
        <f>'[3]30'!B78</f>
        <v>320</v>
      </c>
      <c r="C76" s="16">
        <f>'[3]30'!C78</f>
        <v>0</v>
      </c>
      <c r="D76" s="16">
        <f>'[3]30'!D78</f>
        <v>0</v>
      </c>
      <c r="E76" s="16">
        <f>'[3]30'!E78</f>
        <v>0</v>
      </c>
      <c r="F76" s="16">
        <f>'[3]30'!F78</f>
        <v>1000</v>
      </c>
      <c r="G76" s="16">
        <f>'[3]30'!G78</f>
        <v>0</v>
      </c>
      <c r="H76" s="17">
        <f t="shared" si="59"/>
        <v>1320</v>
      </c>
      <c r="I76" s="15">
        <f>'[3]30'!J78</f>
        <v>288.22000000000003</v>
      </c>
      <c r="J76" s="16">
        <f>'[3]30'!K78</f>
        <v>0</v>
      </c>
      <c r="K76" s="16">
        <f>'[3]30'!L78</f>
        <v>0</v>
      </c>
      <c r="L76" s="16">
        <f>'[3]30'!M78</f>
        <v>0</v>
      </c>
      <c r="M76" s="16">
        <f>'[3]30'!N78</f>
        <v>0</v>
      </c>
      <c r="N76" s="16">
        <f>'[3]30'!O78</f>
        <v>0</v>
      </c>
      <c r="O76" s="17">
        <f t="shared" si="60"/>
        <v>288.22000000000003</v>
      </c>
      <c r="P76" s="18">
        <f>frq!C76</f>
        <v>1</v>
      </c>
      <c r="Q76" s="15">
        <f t="shared" si="33"/>
        <v>288.22000000000003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288.22000000000003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224.22000000000003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224.22000000000003</v>
      </c>
      <c r="AT76" s="8">
        <v>32</v>
      </c>
      <c r="AU76" s="8">
        <v>32</v>
      </c>
      <c r="AW76" s="205">
        <v>32</v>
      </c>
      <c r="AX76" s="205">
        <v>0</v>
      </c>
      <c r="AY76" s="205">
        <v>0</v>
      </c>
      <c r="AZ76" s="205">
        <v>0</v>
      </c>
      <c r="BA76" s="205">
        <v>0</v>
      </c>
      <c r="BB76" s="205">
        <v>0</v>
      </c>
      <c r="BC76" s="8">
        <f t="shared" si="51"/>
        <v>32</v>
      </c>
      <c r="BD76" s="205">
        <v>32</v>
      </c>
      <c r="BE76" s="205">
        <v>0</v>
      </c>
      <c r="BF76" s="205">
        <v>0</v>
      </c>
      <c r="BG76" s="205">
        <v>0</v>
      </c>
      <c r="BH76" s="205">
        <v>0</v>
      </c>
      <c r="BI76" s="205">
        <v>0</v>
      </c>
      <c r="BJ76" s="8">
        <f t="shared" si="52"/>
        <v>32</v>
      </c>
      <c r="BL76" s="8">
        <f t="shared" si="53"/>
        <v>32</v>
      </c>
      <c r="BM76" s="8">
        <f t="shared" si="54"/>
        <v>32</v>
      </c>
      <c r="BN76" s="8">
        <f t="shared" si="55"/>
        <v>32</v>
      </c>
      <c r="BO76" s="8">
        <f t="shared" si="56"/>
        <v>32</v>
      </c>
      <c r="BP76" s="139">
        <f t="shared" si="57"/>
        <v>0</v>
      </c>
      <c r="BQ76" s="139">
        <f t="shared" si="58"/>
        <v>0</v>
      </c>
    </row>
    <row r="77" spans="1:69">
      <c r="A77" s="8" t="s">
        <v>119</v>
      </c>
      <c r="B77" s="15">
        <f>'[3]30'!B79</f>
        <v>320</v>
      </c>
      <c r="C77" s="16">
        <f>'[3]30'!C79</f>
        <v>0</v>
      </c>
      <c r="D77" s="16">
        <f>'[3]30'!D79</f>
        <v>0</v>
      </c>
      <c r="E77" s="16">
        <f>'[3]30'!E79</f>
        <v>0</v>
      </c>
      <c r="F77" s="16">
        <f>'[3]30'!F79</f>
        <v>1000</v>
      </c>
      <c r="G77" s="16">
        <f>'[3]30'!G79</f>
        <v>0</v>
      </c>
      <c r="H77" s="17">
        <f t="shared" si="59"/>
        <v>1320</v>
      </c>
      <c r="I77" s="15">
        <f>'[3]30'!J79</f>
        <v>288.22000000000003</v>
      </c>
      <c r="J77" s="16">
        <f>'[3]30'!K79</f>
        <v>0</v>
      </c>
      <c r="K77" s="16">
        <f>'[3]30'!L79</f>
        <v>0</v>
      </c>
      <c r="L77" s="16">
        <f>'[3]30'!M79</f>
        <v>0</v>
      </c>
      <c r="M77" s="16">
        <f>'[3]30'!N79</f>
        <v>0</v>
      </c>
      <c r="N77" s="16">
        <f>'[3]30'!O79</f>
        <v>0</v>
      </c>
      <c r="O77" s="17">
        <f t="shared" si="60"/>
        <v>288.22000000000003</v>
      </c>
      <c r="P77" s="18">
        <f>frq!C77</f>
        <v>1</v>
      </c>
      <c r="Q77" s="15">
        <f t="shared" si="33"/>
        <v>288.22000000000003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288.22000000000003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224.22000000000003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224.22000000000003</v>
      </c>
      <c r="AT77" s="8">
        <v>32</v>
      </c>
      <c r="AU77" s="8">
        <v>32</v>
      </c>
      <c r="AW77" s="205">
        <v>32</v>
      </c>
      <c r="AX77" s="205">
        <v>0</v>
      </c>
      <c r="AY77" s="205">
        <v>0</v>
      </c>
      <c r="AZ77" s="205">
        <v>0</v>
      </c>
      <c r="BA77" s="205">
        <v>0</v>
      </c>
      <c r="BB77" s="205">
        <v>0</v>
      </c>
      <c r="BC77" s="8">
        <f t="shared" si="51"/>
        <v>32</v>
      </c>
      <c r="BD77" s="205">
        <v>32</v>
      </c>
      <c r="BE77" s="205">
        <v>0</v>
      </c>
      <c r="BF77" s="205">
        <v>0</v>
      </c>
      <c r="BG77" s="205">
        <v>0</v>
      </c>
      <c r="BH77" s="205">
        <v>0</v>
      </c>
      <c r="BI77" s="205">
        <v>0</v>
      </c>
      <c r="BJ77" s="8">
        <f t="shared" si="52"/>
        <v>32</v>
      </c>
      <c r="BL77" s="8">
        <f t="shared" si="53"/>
        <v>32</v>
      </c>
      <c r="BM77" s="8">
        <f t="shared" si="54"/>
        <v>32</v>
      </c>
      <c r="BN77" s="8">
        <f t="shared" si="55"/>
        <v>32</v>
      </c>
      <c r="BO77" s="8">
        <f t="shared" si="56"/>
        <v>32</v>
      </c>
      <c r="BP77" s="139">
        <f t="shared" si="57"/>
        <v>0</v>
      </c>
      <c r="BQ77" s="139">
        <f t="shared" si="58"/>
        <v>0</v>
      </c>
    </row>
    <row r="78" spans="1:69">
      <c r="A78" s="8" t="s">
        <v>120</v>
      </c>
      <c r="B78" s="15">
        <f>'[3]30'!B80</f>
        <v>320</v>
      </c>
      <c r="C78" s="16">
        <f>'[3]30'!C80</f>
        <v>0</v>
      </c>
      <c r="D78" s="16">
        <f>'[3]30'!D80</f>
        <v>0</v>
      </c>
      <c r="E78" s="16">
        <f>'[3]30'!E80</f>
        <v>0</v>
      </c>
      <c r="F78" s="16">
        <f>'[3]30'!F80</f>
        <v>1000</v>
      </c>
      <c r="G78" s="16">
        <f>'[3]30'!G80</f>
        <v>0</v>
      </c>
      <c r="H78" s="17">
        <f t="shared" si="59"/>
        <v>1320</v>
      </c>
      <c r="I78" s="15">
        <f>'[3]30'!J80</f>
        <v>288.22000000000003</v>
      </c>
      <c r="J78" s="16">
        <f>'[3]30'!K80</f>
        <v>0</v>
      </c>
      <c r="K78" s="16">
        <f>'[3]30'!L80</f>
        <v>0</v>
      </c>
      <c r="L78" s="16">
        <f>'[3]30'!M80</f>
        <v>0</v>
      </c>
      <c r="M78" s="16">
        <f>'[3]30'!N80</f>
        <v>0</v>
      </c>
      <c r="N78" s="16">
        <f>'[3]30'!O80</f>
        <v>0</v>
      </c>
      <c r="O78" s="17">
        <f t="shared" si="60"/>
        <v>288.22000000000003</v>
      </c>
      <c r="P78" s="18">
        <f>frq!C78</f>
        <v>1</v>
      </c>
      <c r="Q78" s="15">
        <f t="shared" si="33"/>
        <v>288.22000000000003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288.22000000000003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224.22000000000003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224.22000000000003</v>
      </c>
      <c r="AT78" s="8">
        <v>32</v>
      </c>
      <c r="AU78" s="8">
        <v>32</v>
      </c>
      <c r="AW78" s="205">
        <v>32</v>
      </c>
      <c r="AX78" s="205">
        <v>0</v>
      </c>
      <c r="AY78" s="205">
        <v>0</v>
      </c>
      <c r="AZ78" s="205">
        <v>0</v>
      </c>
      <c r="BA78" s="205">
        <v>0</v>
      </c>
      <c r="BB78" s="205">
        <v>0</v>
      </c>
      <c r="BC78" s="8">
        <f t="shared" si="51"/>
        <v>32</v>
      </c>
      <c r="BD78" s="205">
        <v>32</v>
      </c>
      <c r="BE78" s="205">
        <v>0</v>
      </c>
      <c r="BF78" s="205">
        <v>0</v>
      </c>
      <c r="BG78" s="205">
        <v>0</v>
      </c>
      <c r="BH78" s="205">
        <v>0</v>
      </c>
      <c r="BI78" s="205">
        <v>0</v>
      </c>
      <c r="BJ78" s="8">
        <f t="shared" si="52"/>
        <v>32</v>
      </c>
      <c r="BL78" s="8">
        <f t="shared" si="53"/>
        <v>32</v>
      </c>
      <c r="BM78" s="8">
        <f t="shared" si="54"/>
        <v>32</v>
      </c>
      <c r="BN78" s="8">
        <f t="shared" si="55"/>
        <v>32</v>
      </c>
      <c r="BO78" s="8">
        <f t="shared" si="56"/>
        <v>32</v>
      </c>
      <c r="BP78" s="139">
        <f t="shared" si="57"/>
        <v>0</v>
      </c>
      <c r="BQ78" s="139">
        <f t="shared" si="58"/>
        <v>0</v>
      </c>
    </row>
    <row r="79" spans="1:69">
      <c r="A79" s="8" t="s">
        <v>121</v>
      </c>
      <c r="B79" s="15">
        <f>'[3]30'!B81</f>
        <v>320</v>
      </c>
      <c r="C79" s="16">
        <f>'[3]30'!C81</f>
        <v>0</v>
      </c>
      <c r="D79" s="16">
        <f>'[3]30'!D81</f>
        <v>0</v>
      </c>
      <c r="E79" s="16">
        <f>'[3]30'!E81</f>
        <v>0</v>
      </c>
      <c r="F79" s="16">
        <f>'[3]30'!F81</f>
        <v>1000</v>
      </c>
      <c r="G79" s="16">
        <f>'[3]30'!G81</f>
        <v>0</v>
      </c>
      <c r="H79" s="17">
        <f t="shared" si="59"/>
        <v>1320</v>
      </c>
      <c r="I79" s="15">
        <f>'[3]30'!J81</f>
        <v>288.22000000000003</v>
      </c>
      <c r="J79" s="16">
        <f>'[3]30'!K81</f>
        <v>0</v>
      </c>
      <c r="K79" s="16">
        <f>'[3]30'!L81</f>
        <v>0</v>
      </c>
      <c r="L79" s="16">
        <f>'[3]30'!M81</f>
        <v>0</v>
      </c>
      <c r="M79" s="16">
        <f>'[3]30'!N81</f>
        <v>0</v>
      </c>
      <c r="N79" s="16">
        <f>'[3]30'!O81</f>
        <v>0</v>
      </c>
      <c r="O79" s="17">
        <f t="shared" si="60"/>
        <v>288.22000000000003</v>
      </c>
      <c r="P79" s="18">
        <f>frq!C79</f>
        <v>1</v>
      </c>
      <c r="Q79" s="15">
        <f t="shared" si="33"/>
        <v>288.22000000000003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288.22000000000003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224.22000000000003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224.22000000000003</v>
      </c>
      <c r="AT79" s="8">
        <v>32</v>
      </c>
      <c r="AU79" s="8">
        <v>32</v>
      </c>
      <c r="AW79" s="205">
        <v>32</v>
      </c>
      <c r="AX79" s="205">
        <v>0</v>
      </c>
      <c r="AY79" s="205">
        <v>0</v>
      </c>
      <c r="AZ79" s="205">
        <v>0</v>
      </c>
      <c r="BA79" s="205">
        <v>0</v>
      </c>
      <c r="BB79" s="205">
        <v>0</v>
      </c>
      <c r="BC79" s="8">
        <f t="shared" si="51"/>
        <v>32</v>
      </c>
      <c r="BD79" s="205">
        <v>32</v>
      </c>
      <c r="BE79" s="205">
        <v>0</v>
      </c>
      <c r="BF79" s="205">
        <v>0</v>
      </c>
      <c r="BG79" s="205">
        <v>0</v>
      </c>
      <c r="BH79" s="205">
        <v>0</v>
      </c>
      <c r="BI79" s="205">
        <v>0</v>
      </c>
      <c r="BJ79" s="8">
        <f t="shared" si="52"/>
        <v>32</v>
      </c>
      <c r="BL79" s="8">
        <f t="shared" si="53"/>
        <v>32</v>
      </c>
      <c r="BM79" s="8">
        <f t="shared" si="54"/>
        <v>32</v>
      </c>
      <c r="BN79" s="8">
        <f t="shared" si="55"/>
        <v>32</v>
      </c>
      <c r="BO79" s="8">
        <f t="shared" si="56"/>
        <v>32</v>
      </c>
      <c r="BP79" s="139">
        <f t="shared" si="57"/>
        <v>0</v>
      </c>
      <c r="BQ79" s="139">
        <f t="shared" si="58"/>
        <v>0</v>
      </c>
    </row>
    <row r="80" spans="1:69">
      <c r="A80" s="8" t="s">
        <v>122</v>
      </c>
      <c r="B80" s="15">
        <f>'[3]30'!B82</f>
        <v>320</v>
      </c>
      <c r="C80" s="16">
        <f>'[3]30'!C82</f>
        <v>0</v>
      </c>
      <c r="D80" s="16">
        <f>'[3]30'!D82</f>
        <v>0</v>
      </c>
      <c r="E80" s="16">
        <f>'[3]30'!E82</f>
        <v>0</v>
      </c>
      <c r="F80" s="16">
        <f>'[3]30'!F82</f>
        <v>1000</v>
      </c>
      <c r="G80" s="16">
        <f>'[3]30'!G82</f>
        <v>0</v>
      </c>
      <c r="H80" s="17">
        <f t="shared" si="59"/>
        <v>1320</v>
      </c>
      <c r="I80" s="15">
        <f>'[3]30'!J82</f>
        <v>288.22000000000003</v>
      </c>
      <c r="J80" s="16">
        <f>'[3]30'!K82</f>
        <v>0</v>
      </c>
      <c r="K80" s="16">
        <f>'[3]30'!L82</f>
        <v>0</v>
      </c>
      <c r="L80" s="16">
        <f>'[3]30'!M82</f>
        <v>0</v>
      </c>
      <c r="M80" s="16">
        <f>'[3]30'!N82</f>
        <v>0</v>
      </c>
      <c r="N80" s="16">
        <f>'[3]30'!O82</f>
        <v>0</v>
      </c>
      <c r="O80" s="17">
        <f t="shared" si="60"/>
        <v>288.22000000000003</v>
      </c>
      <c r="P80" s="18">
        <f>frq!C80</f>
        <v>1</v>
      </c>
      <c r="Q80" s="15">
        <f t="shared" si="33"/>
        <v>288.22000000000003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288.22000000000003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224.22000000000003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224.22000000000003</v>
      </c>
      <c r="AT80" s="8">
        <v>32</v>
      </c>
      <c r="AU80" s="8">
        <v>32</v>
      </c>
      <c r="AW80" s="205">
        <v>32</v>
      </c>
      <c r="AX80" s="205">
        <v>0</v>
      </c>
      <c r="AY80" s="205">
        <v>0</v>
      </c>
      <c r="AZ80" s="205">
        <v>0</v>
      </c>
      <c r="BA80" s="205">
        <v>0</v>
      </c>
      <c r="BB80" s="205">
        <v>0</v>
      </c>
      <c r="BC80" s="8">
        <f t="shared" si="51"/>
        <v>32</v>
      </c>
      <c r="BD80" s="205">
        <v>32</v>
      </c>
      <c r="BE80" s="205">
        <v>0</v>
      </c>
      <c r="BF80" s="205">
        <v>0</v>
      </c>
      <c r="BG80" s="205">
        <v>0</v>
      </c>
      <c r="BH80" s="205">
        <v>0</v>
      </c>
      <c r="BI80" s="205">
        <v>0</v>
      </c>
      <c r="BJ80" s="8">
        <f t="shared" si="52"/>
        <v>32</v>
      </c>
      <c r="BL80" s="8">
        <f t="shared" si="53"/>
        <v>32</v>
      </c>
      <c r="BM80" s="8">
        <f t="shared" si="54"/>
        <v>32</v>
      </c>
      <c r="BN80" s="8">
        <f t="shared" si="55"/>
        <v>32</v>
      </c>
      <c r="BO80" s="8">
        <f t="shared" si="56"/>
        <v>32</v>
      </c>
      <c r="BP80" s="139">
        <f t="shared" si="57"/>
        <v>0</v>
      </c>
      <c r="BQ80" s="139">
        <f t="shared" si="58"/>
        <v>0</v>
      </c>
    </row>
    <row r="81" spans="1:69">
      <c r="A81" s="8" t="s">
        <v>123</v>
      </c>
      <c r="B81" s="15">
        <f>'[3]30'!B83</f>
        <v>320</v>
      </c>
      <c r="C81" s="16">
        <f>'[3]30'!C83</f>
        <v>0</v>
      </c>
      <c r="D81" s="16">
        <f>'[3]30'!D83</f>
        <v>0</v>
      </c>
      <c r="E81" s="16">
        <f>'[3]30'!E83</f>
        <v>0</v>
      </c>
      <c r="F81" s="16">
        <f>'[3]30'!F83</f>
        <v>1000</v>
      </c>
      <c r="G81" s="16">
        <f>'[3]30'!G83</f>
        <v>0</v>
      </c>
      <c r="H81" s="17">
        <f t="shared" si="59"/>
        <v>1320</v>
      </c>
      <c r="I81" s="15">
        <f>'[3]30'!J83</f>
        <v>288.22000000000003</v>
      </c>
      <c r="J81" s="16">
        <f>'[3]30'!K83</f>
        <v>0</v>
      </c>
      <c r="K81" s="16">
        <f>'[3]30'!L83</f>
        <v>0</v>
      </c>
      <c r="L81" s="16">
        <f>'[3]30'!M83</f>
        <v>0</v>
      </c>
      <c r="M81" s="16">
        <f>'[3]30'!N83</f>
        <v>0</v>
      </c>
      <c r="N81" s="16">
        <f>'[3]30'!O83</f>
        <v>0</v>
      </c>
      <c r="O81" s="17">
        <f t="shared" si="60"/>
        <v>288.22000000000003</v>
      </c>
      <c r="P81" s="18">
        <f>frq!C81</f>
        <v>1</v>
      </c>
      <c r="Q81" s="15">
        <f t="shared" si="33"/>
        <v>288.22000000000003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288.22000000000003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224.22000000000003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224.22000000000003</v>
      </c>
      <c r="AT81" s="8">
        <v>32</v>
      </c>
      <c r="AU81" s="8">
        <v>32</v>
      </c>
      <c r="AW81" s="205">
        <v>32</v>
      </c>
      <c r="AX81" s="205">
        <v>0</v>
      </c>
      <c r="AY81" s="205">
        <v>0</v>
      </c>
      <c r="AZ81" s="205">
        <v>0</v>
      </c>
      <c r="BA81" s="205">
        <v>0</v>
      </c>
      <c r="BB81" s="205">
        <v>0</v>
      </c>
      <c r="BC81" s="8">
        <f t="shared" si="51"/>
        <v>32</v>
      </c>
      <c r="BD81" s="205">
        <v>32</v>
      </c>
      <c r="BE81" s="205">
        <v>0</v>
      </c>
      <c r="BF81" s="205">
        <v>0</v>
      </c>
      <c r="BG81" s="205">
        <v>0</v>
      </c>
      <c r="BH81" s="205">
        <v>0</v>
      </c>
      <c r="BI81" s="205">
        <v>0</v>
      </c>
      <c r="BJ81" s="8">
        <f t="shared" si="52"/>
        <v>32</v>
      </c>
      <c r="BL81" s="8">
        <f t="shared" si="53"/>
        <v>32</v>
      </c>
      <c r="BM81" s="8">
        <f t="shared" si="54"/>
        <v>32</v>
      </c>
      <c r="BN81" s="8">
        <f t="shared" si="55"/>
        <v>32</v>
      </c>
      <c r="BO81" s="8">
        <f t="shared" si="56"/>
        <v>32</v>
      </c>
      <c r="BP81" s="139">
        <f t="shared" si="57"/>
        <v>0</v>
      </c>
      <c r="BQ81" s="139">
        <f t="shared" si="58"/>
        <v>0</v>
      </c>
    </row>
    <row r="82" spans="1:69">
      <c r="A82" s="8" t="s">
        <v>124</v>
      </c>
      <c r="B82" s="15">
        <f>'[3]30'!B84</f>
        <v>320</v>
      </c>
      <c r="C82" s="16">
        <f>'[3]30'!C84</f>
        <v>0</v>
      </c>
      <c r="D82" s="16">
        <f>'[3]30'!D84</f>
        <v>0</v>
      </c>
      <c r="E82" s="16">
        <f>'[3]30'!E84</f>
        <v>0</v>
      </c>
      <c r="F82" s="16">
        <f>'[3]30'!F84</f>
        <v>1000</v>
      </c>
      <c r="G82" s="16">
        <f>'[3]30'!G84</f>
        <v>0</v>
      </c>
      <c r="H82" s="17">
        <f t="shared" si="59"/>
        <v>1320</v>
      </c>
      <c r="I82" s="15">
        <f>'[3]30'!J84</f>
        <v>288.22000000000003</v>
      </c>
      <c r="J82" s="16">
        <f>'[3]30'!K84</f>
        <v>0</v>
      </c>
      <c r="K82" s="16">
        <f>'[3]30'!L84</f>
        <v>0</v>
      </c>
      <c r="L82" s="16">
        <f>'[3]30'!M84</f>
        <v>0</v>
      </c>
      <c r="M82" s="16">
        <f>'[3]30'!N84</f>
        <v>0</v>
      </c>
      <c r="N82" s="16">
        <f>'[3]30'!O84</f>
        <v>0</v>
      </c>
      <c r="O82" s="17">
        <f t="shared" si="60"/>
        <v>288.22000000000003</v>
      </c>
      <c r="P82" s="18">
        <f>frq!C82</f>
        <v>1</v>
      </c>
      <c r="Q82" s="15">
        <f t="shared" si="33"/>
        <v>288.22000000000003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288.22000000000003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224.22000000000003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224.22000000000003</v>
      </c>
      <c r="AT82" s="8">
        <v>32</v>
      </c>
      <c r="AU82" s="8">
        <v>32</v>
      </c>
      <c r="AW82" s="205">
        <v>32</v>
      </c>
      <c r="AX82" s="205">
        <v>0</v>
      </c>
      <c r="AY82" s="205">
        <v>0</v>
      </c>
      <c r="AZ82" s="205">
        <v>0</v>
      </c>
      <c r="BA82" s="205">
        <v>0</v>
      </c>
      <c r="BB82" s="205">
        <v>0</v>
      </c>
      <c r="BC82" s="8">
        <f t="shared" si="51"/>
        <v>32</v>
      </c>
      <c r="BD82" s="205">
        <v>32</v>
      </c>
      <c r="BE82" s="205">
        <v>0</v>
      </c>
      <c r="BF82" s="205">
        <v>0</v>
      </c>
      <c r="BG82" s="205">
        <v>0</v>
      </c>
      <c r="BH82" s="205">
        <v>0</v>
      </c>
      <c r="BI82" s="205">
        <v>0</v>
      </c>
      <c r="BJ82" s="8">
        <f t="shared" si="52"/>
        <v>32</v>
      </c>
      <c r="BL82" s="8">
        <f t="shared" si="53"/>
        <v>32</v>
      </c>
      <c r="BM82" s="8">
        <f t="shared" si="54"/>
        <v>32</v>
      </c>
      <c r="BN82" s="8">
        <f t="shared" si="55"/>
        <v>32</v>
      </c>
      <c r="BO82" s="8">
        <f t="shared" si="56"/>
        <v>32</v>
      </c>
      <c r="BP82" s="139">
        <f t="shared" si="57"/>
        <v>0</v>
      </c>
      <c r="BQ82" s="139">
        <f t="shared" si="58"/>
        <v>0</v>
      </c>
    </row>
    <row r="83" spans="1:69">
      <c r="A83" s="8" t="s">
        <v>125</v>
      </c>
      <c r="B83" s="15">
        <f>'[3]30'!B85</f>
        <v>320</v>
      </c>
      <c r="C83" s="16">
        <f>'[3]30'!C85</f>
        <v>0</v>
      </c>
      <c r="D83" s="16">
        <f>'[3]30'!D85</f>
        <v>0</v>
      </c>
      <c r="E83" s="16">
        <f>'[3]30'!E85</f>
        <v>0</v>
      </c>
      <c r="F83" s="16">
        <f>'[3]30'!F85</f>
        <v>1000</v>
      </c>
      <c r="G83" s="16">
        <f>'[3]30'!G85</f>
        <v>0</v>
      </c>
      <c r="H83" s="17">
        <f t="shared" si="59"/>
        <v>1320</v>
      </c>
      <c r="I83" s="15">
        <f>'[3]30'!J85</f>
        <v>270</v>
      </c>
      <c r="J83" s="16">
        <f>'[3]30'!K85</f>
        <v>0</v>
      </c>
      <c r="K83" s="16">
        <f>'[3]30'!L85</f>
        <v>0</v>
      </c>
      <c r="L83" s="16">
        <f>'[3]30'!M85</f>
        <v>0</v>
      </c>
      <c r="M83" s="16">
        <f>'[3]30'!N85</f>
        <v>0</v>
      </c>
      <c r="N83" s="16">
        <f>'[3]30'!O85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206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206</v>
      </c>
      <c r="AT83" s="8">
        <v>32</v>
      </c>
      <c r="AU83" s="8">
        <v>32</v>
      </c>
      <c r="AW83" s="205">
        <v>32</v>
      </c>
      <c r="AX83" s="205">
        <v>0</v>
      </c>
      <c r="AY83" s="205">
        <v>0</v>
      </c>
      <c r="AZ83" s="205">
        <v>0</v>
      </c>
      <c r="BA83" s="205">
        <v>0</v>
      </c>
      <c r="BB83" s="205">
        <v>0</v>
      </c>
      <c r="BC83" s="8">
        <f t="shared" si="51"/>
        <v>32</v>
      </c>
      <c r="BD83" s="205">
        <v>32</v>
      </c>
      <c r="BE83" s="205">
        <v>0</v>
      </c>
      <c r="BF83" s="205">
        <v>0</v>
      </c>
      <c r="BG83" s="205">
        <v>0</v>
      </c>
      <c r="BH83" s="205">
        <v>0</v>
      </c>
      <c r="BI83" s="205">
        <v>0</v>
      </c>
      <c r="BJ83" s="8">
        <f t="shared" si="52"/>
        <v>32</v>
      </c>
      <c r="BL83" s="8">
        <f t="shared" si="53"/>
        <v>32</v>
      </c>
      <c r="BM83" s="8">
        <f t="shared" si="54"/>
        <v>32</v>
      </c>
      <c r="BN83" s="8">
        <f t="shared" si="55"/>
        <v>32</v>
      </c>
      <c r="BO83" s="8">
        <f t="shared" si="56"/>
        <v>32</v>
      </c>
      <c r="BP83" s="139">
        <f t="shared" si="57"/>
        <v>0</v>
      </c>
      <c r="BQ83" s="139">
        <f t="shared" si="58"/>
        <v>0</v>
      </c>
    </row>
    <row r="84" spans="1:69">
      <c r="A84" s="8" t="s">
        <v>126</v>
      </c>
      <c r="B84" s="15">
        <f>'[3]30'!B86</f>
        <v>320</v>
      </c>
      <c r="C84" s="16">
        <f>'[3]30'!C86</f>
        <v>0</v>
      </c>
      <c r="D84" s="16">
        <f>'[3]30'!D86</f>
        <v>0</v>
      </c>
      <c r="E84" s="16">
        <f>'[3]30'!E86</f>
        <v>0</v>
      </c>
      <c r="F84" s="16">
        <f>'[3]30'!F86</f>
        <v>1000</v>
      </c>
      <c r="G84" s="16">
        <f>'[3]30'!G86</f>
        <v>0</v>
      </c>
      <c r="H84" s="17">
        <f t="shared" si="59"/>
        <v>1320</v>
      </c>
      <c r="I84" s="15">
        <f>'[3]30'!J86</f>
        <v>270</v>
      </c>
      <c r="J84" s="16">
        <f>'[3]30'!K86</f>
        <v>0</v>
      </c>
      <c r="K84" s="16">
        <f>'[3]30'!L86</f>
        <v>0</v>
      </c>
      <c r="L84" s="16">
        <f>'[3]30'!M86</f>
        <v>0</v>
      </c>
      <c r="M84" s="16">
        <f>'[3]30'!N86</f>
        <v>0</v>
      </c>
      <c r="N84" s="16">
        <f>'[3]30'!O86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206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206</v>
      </c>
      <c r="AT84" s="8">
        <v>32</v>
      </c>
      <c r="AU84" s="8">
        <v>32</v>
      </c>
      <c r="AW84" s="205">
        <v>32</v>
      </c>
      <c r="AX84" s="205">
        <v>0</v>
      </c>
      <c r="AY84" s="205">
        <v>0</v>
      </c>
      <c r="AZ84" s="205">
        <v>0</v>
      </c>
      <c r="BA84" s="205">
        <v>0</v>
      </c>
      <c r="BB84" s="205">
        <v>0</v>
      </c>
      <c r="BC84" s="8">
        <f t="shared" si="51"/>
        <v>32</v>
      </c>
      <c r="BD84" s="205">
        <v>32</v>
      </c>
      <c r="BE84" s="205">
        <v>0</v>
      </c>
      <c r="BF84" s="205">
        <v>0</v>
      </c>
      <c r="BG84" s="205">
        <v>0</v>
      </c>
      <c r="BH84" s="205">
        <v>0</v>
      </c>
      <c r="BI84" s="205">
        <v>0</v>
      </c>
      <c r="BJ84" s="8">
        <f t="shared" si="52"/>
        <v>32</v>
      </c>
      <c r="BL84" s="8">
        <f t="shared" si="53"/>
        <v>32</v>
      </c>
      <c r="BM84" s="8">
        <f t="shared" si="54"/>
        <v>32</v>
      </c>
      <c r="BN84" s="8">
        <f t="shared" si="55"/>
        <v>32</v>
      </c>
      <c r="BO84" s="8">
        <f t="shared" si="56"/>
        <v>32</v>
      </c>
      <c r="BP84" s="139">
        <f t="shared" si="57"/>
        <v>0</v>
      </c>
      <c r="BQ84" s="139">
        <f t="shared" si="58"/>
        <v>0</v>
      </c>
    </row>
    <row r="85" spans="1:69">
      <c r="A85" s="8" t="s">
        <v>127</v>
      </c>
      <c r="B85" s="15">
        <f>'[3]30'!B87</f>
        <v>320</v>
      </c>
      <c r="C85" s="16">
        <f>'[3]30'!C87</f>
        <v>0</v>
      </c>
      <c r="D85" s="16">
        <f>'[3]30'!D87</f>
        <v>0</v>
      </c>
      <c r="E85" s="16">
        <f>'[3]30'!E87</f>
        <v>0</v>
      </c>
      <c r="F85" s="16">
        <f>'[3]30'!F87</f>
        <v>1000</v>
      </c>
      <c r="G85" s="16">
        <f>'[3]30'!G87</f>
        <v>0</v>
      </c>
      <c r="H85" s="17">
        <f t="shared" si="59"/>
        <v>1320</v>
      </c>
      <c r="I85" s="15">
        <f>'[3]30'!J87</f>
        <v>270</v>
      </c>
      <c r="J85" s="16">
        <f>'[3]30'!K87</f>
        <v>0</v>
      </c>
      <c r="K85" s="16">
        <f>'[3]30'!L87</f>
        <v>0</v>
      </c>
      <c r="L85" s="16">
        <f>'[3]30'!M87</f>
        <v>0</v>
      </c>
      <c r="M85" s="16">
        <f>'[3]30'!N87</f>
        <v>0</v>
      </c>
      <c r="N85" s="16">
        <f>'[3]30'!O87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26.42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26.42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211.57999999999998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211.57999999999998</v>
      </c>
      <c r="AT85" s="8">
        <v>26.42</v>
      </c>
      <c r="AU85" s="8">
        <v>32</v>
      </c>
      <c r="AW85" s="205">
        <v>26.42</v>
      </c>
      <c r="AX85" s="205">
        <v>0</v>
      </c>
      <c r="AY85" s="205">
        <v>0</v>
      </c>
      <c r="AZ85" s="205">
        <v>0</v>
      </c>
      <c r="BA85" s="205">
        <v>0</v>
      </c>
      <c r="BB85" s="205">
        <v>0</v>
      </c>
      <c r="BC85" s="8">
        <f t="shared" si="51"/>
        <v>26.42</v>
      </c>
      <c r="BD85" s="205">
        <v>32</v>
      </c>
      <c r="BE85" s="205">
        <v>0</v>
      </c>
      <c r="BF85" s="205">
        <v>0</v>
      </c>
      <c r="BG85" s="205">
        <v>0</v>
      </c>
      <c r="BH85" s="205">
        <v>0</v>
      </c>
      <c r="BI85" s="205">
        <v>0</v>
      </c>
      <c r="BJ85" s="8">
        <f t="shared" si="52"/>
        <v>32</v>
      </c>
      <c r="BL85" s="8">
        <f t="shared" si="53"/>
        <v>26.42</v>
      </c>
      <c r="BM85" s="8">
        <f t="shared" si="54"/>
        <v>32</v>
      </c>
      <c r="BN85" s="8">
        <f t="shared" si="55"/>
        <v>26.42</v>
      </c>
      <c r="BO85" s="8">
        <f t="shared" si="56"/>
        <v>32</v>
      </c>
      <c r="BP85" s="139">
        <f t="shared" si="57"/>
        <v>0</v>
      </c>
      <c r="BQ85" s="139">
        <f t="shared" si="58"/>
        <v>0</v>
      </c>
    </row>
    <row r="86" spans="1:69">
      <c r="A86" s="8" t="s">
        <v>128</v>
      </c>
      <c r="B86" s="15">
        <f>'[3]30'!B88</f>
        <v>320</v>
      </c>
      <c r="C86" s="16">
        <f>'[3]30'!C88</f>
        <v>0</v>
      </c>
      <c r="D86" s="16">
        <f>'[3]30'!D88</f>
        <v>0</v>
      </c>
      <c r="E86" s="16">
        <f>'[3]30'!E88</f>
        <v>0</v>
      </c>
      <c r="F86" s="16">
        <f>'[3]30'!F88</f>
        <v>1000</v>
      </c>
      <c r="G86" s="16">
        <f>'[3]30'!G88</f>
        <v>0</v>
      </c>
      <c r="H86" s="17">
        <f t="shared" si="59"/>
        <v>1320</v>
      </c>
      <c r="I86" s="15">
        <f>'[3]30'!J88</f>
        <v>270</v>
      </c>
      <c r="J86" s="16">
        <f>'[3]30'!K88</f>
        <v>0</v>
      </c>
      <c r="K86" s="16">
        <f>'[3]30'!L88</f>
        <v>0</v>
      </c>
      <c r="L86" s="16">
        <f>'[3]30'!M88</f>
        <v>0</v>
      </c>
      <c r="M86" s="16">
        <f>'[3]30'!N88</f>
        <v>0</v>
      </c>
      <c r="N86" s="16">
        <f>'[3]30'!O88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26.42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26.42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211.57999999999998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211.57999999999998</v>
      </c>
      <c r="AT86" s="8">
        <v>26.42</v>
      </c>
      <c r="AU86" s="8">
        <v>32</v>
      </c>
      <c r="AW86" s="205">
        <v>26.42</v>
      </c>
      <c r="AX86" s="205">
        <v>0</v>
      </c>
      <c r="AY86" s="205">
        <v>0</v>
      </c>
      <c r="AZ86" s="205">
        <v>0</v>
      </c>
      <c r="BA86" s="205">
        <v>0</v>
      </c>
      <c r="BB86" s="205">
        <v>0</v>
      </c>
      <c r="BC86" s="8">
        <f t="shared" si="51"/>
        <v>26.42</v>
      </c>
      <c r="BD86" s="205">
        <v>32</v>
      </c>
      <c r="BE86" s="205">
        <v>0</v>
      </c>
      <c r="BF86" s="205">
        <v>0</v>
      </c>
      <c r="BG86" s="205">
        <v>0</v>
      </c>
      <c r="BH86" s="205">
        <v>0</v>
      </c>
      <c r="BI86" s="205">
        <v>0</v>
      </c>
      <c r="BJ86" s="8">
        <f t="shared" si="52"/>
        <v>32</v>
      </c>
      <c r="BL86" s="8">
        <f t="shared" si="53"/>
        <v>26.42</v>
      </c>
      <c r="BM86" s="8">
        <f t="shared" si="54"/>
        <v>32</v>
      </c>
      <c r="BN86" s="8">
        <f t="shared" si="55"/>
        <v>26.42</v>
      </c>
      <c r="BO86" s="8">
        <f t="shared" si="56"/>
        <v>32</v>
      </c>
      <c r="BP86" s="139">
        <f t="shared" si="57"/>
        <v>0</v>
      </c>
      <c r="BQ86" s="139">
        <f t="shared" si="58"/>
        <v>0</v>
      </c>
    </row>
    <row r="87" spans="1:69">
      <c r="A87" s="8" t="s">
        <v>129</v>
      </c>
      <c r="B87" s="15">
        <f>'[3]30'!B89</f>
        <v>320</v>
      </c>
      <c r="C87" s="16">
        <f>'[3]30'!C89</f>
        <v>0</v>
      </c>
      <c r="D87" s="16">
        <f>'[3]30'!D89</f>
        <v>0</v>
      </c>
      <c r="E87" s="16">
        <f>'[3]30'!E89</f>
        <v>0</v>
      </c>
      <c r="F87" s="16">
        <f>'[3]30'!F89</f>
        <v>1000</v>
      </c>
      <c r="G87" s="16">
        <f>'[3]30'!G89</f>
        <v>0</v>
      </c>
      <c r="H87" s="17">
        <f t="shared" si="59"/>
        <v>1320</v>
      </c>
      <c r="I87" s="15">
        <f>'[3]30'!J89</f>
        <v>270</v>
      </c>
      <c r="J87" s="16">
        <f>'[3]30'!K89</f>
        <v>0</v>
      </c>
      <c r="K87" s="16">
        <f>'[3]30'!L89</f>
        <v>0</v>
      </c>
      <c r="L87" s="16">
        <f>'[3]30'!M89</f>
        <v>0</v>
      </c>
      <c r="M87" s="16">
        <f>'[3]30'!N89</f>
        <v>0</v>
      </c>
      <c r="N87" s="16">
        <f>'[3]30'!O89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26.99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26.99</v>
      </c>
      <c r="AE87" s="8">
        <f t="shared" si="43"/>
        <v>26.99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26.99</v>
      </c>
      <c r="AL87" s="8">
        <f t="shared" si="35"/>
        <v>216.01999999999998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216.01999999999998</v>
      </c>
      <c r="AT87" s="8">
        <v>26.99</v>
      </c>
      <c r="AU87" s="8">
        <v>26.99</v>
      </c>
      <c r="AW87" s="205">
        <v>26.99</v>
      </c>
      <c r="AX87" s="205">
        <v>0</v>
      </c>
      <c r="AY87" s="205">
        <v>0</v>
      </c>
      <c r="AZ87" s="205">
        <v>0</v>
      </c>
      <c r="BA87" s="205">
        <v>0</v>
      </c>
      <c r="BB87" s="205">
        <v>0</v>
      </c>
      <c r="BC87" s="8">
        <f t="shared" si="51"/>
        <v>26.99</v>
      </c>
      <c r="BD87" s="205">
        <v>26.99</v>
      </c>
      <c r="BE87" s="205">
        <v>0</v>
      </c>
      <c r="BF87" s="205">
        <v>0</v>
      </c>
      <c r="BG87" s="205">
        <v>0</v>
      </c>
      <c r="BH87" s="205">
        <v>0</v>
      </c>
      <c r="BI87" s="205">
        <v>0</v>
      </c>
      <c r="BJ87" s="8">
        <f t="shared" si="52"/>
        <v>26.99</v>
      </c>
      <c r="BL87" s="8">
        <f t="shared" si="53"/>
        <v>26.99</v>
      </c>
      <c r="BM87" s="8">
        <f t="shared" si="54"/>
        <v>26.99</v>
      </c>
      <c r="BN87" s="8">
        <f t="shared" si="55"/>
        <v>26.99</v>
      </c>
      <c r="BO87" s="8">
        <f t="shared" si="56"/>
        <v>26.99</v>
      </c>
      <c r="BP87" s="139">
        <f t="shared" si="57"/>
        <v>0</v>
      </c>
      <c r="BQ87" s="139">
        <f t="shared" si="58"/>
        <v>0</v>
      </c>
    </row>
    <row r="88" spans="1:69">
      <c r="A88" s="8" t="s">
        <v>130</v>
      </c>
      <c r="B88" s="15">
        <f>'[3]30'!B90</f>
        <v>320</v>
      </c>
      <c r="C88" s="16">
        <f>'[3]30'!C90</f>
        <v>0</v>
      </c>
      <c r="D88" s="16">
        <f>'[3]30'!D90</f>
        <v>0</v>
      </c>
      <c r="E88" s="16">
        <f>'[3]30'!E90</f>
        <v>0</v>
      </c>
      <c r="F88" s="16">
        <f>'[3]30'!F90</f>
        <v>1000</v>
      </c>
      <c r="G88" s="16">
        <f>'[3]30'!G90</f>
        <v>0</v>
      </c>
      <c r="H88" s="17">
        <f t="shared" si="59"/>
        <v>1320</v>
      </c>
      <c r="I88" s="15">
        <f>'[3]30'!J90</f>
        <v>270</v>
      </c>
      <c r="J88" s="16">
        <f>'[3]30'!K90</f>
        <v>0</v>
      </c>
      <c r="K88" s="16">
        <f>'[3]30'!L90</f>
        <v>0</v>
      </c>
      <c r="L88" s="16">
        <f>'[3]30'!M90</f>
        <v>0</v>
      </c>
      <c r="M88" s="16">
        <f>'[3]30'!N90</f>
        <v>0</v>
      </c>
      <c r="N88" s="16">
        <f>'[3]30'!O90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26.99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26.99</v>
      </c>
      <c r="AE88" s="8">
        <f t="shared" si="43"/>
        <v>26.99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26.99</v>
      </c>
      <c r="AL88" s="8">
        <f t="shared" si="35"/>
        <v>216.01999999999998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216.01999999999998</v>
      </c>
      <c r="AT88" s="8">
        <v>26.99</v>
      </c>
      <c r="AU88" s="8">
        <v>26.99</v>
      </c>
      <c r="AW88" s="205">
        <v>26.99</v>
      </c>
      <c r="AX88" s="205">
        <v>0</v>
      </c>
      <c r="AY88" s="205">
        <v>0</v>
      </c>
      <c r="AZ88" s="205">
        <v>0</v>
      </c>
      <c r="BA88" s="205">
        <v>0</v>
      </c>
      <c r="BB88" s="205">
        <v>0</v>
      </c>
      <c r="BC88" s="8">
        <f t="shared" si="51"/>
        <v>26.99</v>
      </c>
      <c r="BD88" s="205">
        <v>26.99</v>
      </c>
      <c r="BE88" s="205">
        <v>0</v>
      </c>
      <c r="BF88" s="205">
        <v>0</v>
      </c>
      <c r="BG88" s="205">
        <v>0</v>
      </c>
      <c r="BH88" s="205">
        <v>0</v>
      </c>
      <c r="BI88" s="205">
        <v>0</v>
      </c>
      <c r="BJ88" s="8">
        <f t="shared" si="52"/>
        <v>26.99</v>
      </c>
      <c r="BL88" s="8">
        <f t="shared" si="53"/>
        <v>26.99</v>
      </c>
      <c r="BM88" s="8">
        <f t="shared" si="54"/>
        <v>26.99</v>
      </c>
      <c r="BN88" s="8">
        <f t="shared" si="55"/>
        <v>26.99</v>
      </c>
      <c r="BO88" s="8">
        <f t="shared" si="56"/>
        <v>26.99</v>
      </c>
      <c r="BP88" s="139">
        <f t="shared" si="57"/>
        <v>0</v>
      </c>
      <c r="BQ88" s="139">
        <f t="shared" si="58"/>
        <v>0</v>
      </c>
    </row>
    <row r="89" spans="1:69">
      <c r="A89" s="8" t="s">
        <v>131</v>
      </c>
      <c r="B89" s="15">
        <f>'[3]30'!B91</f>
        <v>320</v>
      </c>
      <c r="C89" s="16">
        <f>'[3]30'!C91</f>
        <v>0</v>
      </c>
      <c r="D89" s="16">
        <f>'[3]30'!D91</f>
        <v>0</v>
      </c>
      <c r="E89" s="16">
        <f>'[3]30'!E91</f>
        <v>0</v>
      </c>
      <c r="F89" s="16">
        <f>'[3]30'!F91</f>
        <v>1000</v>
      </c>
      <c r="G89" s="16">
        <f>'[3]30'!G91</f>
        <v>0</v>
      </c>
      <c r="H89" s="17">
        <f t="shared" si="59"/>
        <v>1320</v>
      </c>
      <c r="I89" s="15">
        <f>'[3]30'!J91</f>
        <v>270</v>
      </c>
      <c r="J89" s="16">
        <f>'[3]30'!K91</f>
        <v>0</v>
      </c>
      <c r="K89" s="16">
        <f>'[3]30'!L91</f>
        <v>0</v>
      </c>
      <c r="L89" s="16">
        <f>'[3]30'!M91</f>
        <v>0</v>
      </c>
      <c r="M89" s="16">
        <f>'[3]30'!N91</f>
        <v>0</v>
      </c>
      <c r="N89" s="16">
        <f>'[3]30'!O91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26.99</v>
      </c>
      <c r="AE89" s="8">
        <f t="shared" si="43"/>
        <v>26.99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26.99</v>
      </c>
      <c r="AL89" s="8">
        <f t="shared" si="35"/>
        <v>216.01999999999998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216.01999999999998</v>
      </c>
      <c r="AT89" s="8">
        <v>26.99</v>
      </c>
      <c r="AU89" s="8">
        <v>26.99</v>
      </c>
      <c r="AW89" s="205">
        <v>26.99</v>
      </c>
      <c r="AX89" s="205">
        <v>0</v>
      </c>
      <c r="AY89" s="205">
        <v>0</v>
      </c>
      <c r="AZ89" s="205">
        <v>0</v>
      </c>
      <c r="BA89" s="205">
        <v>0</v>
      </c>
      <c r="BB89" s="205">
        <v>0</v>
      </c>
      <c r="BC89" s="8">
        <f t="shared" si="51"/>
        <v>26.99</v>
      </c>
      <c r="BD89" s="205">
        <v>26.99</v>
      </c>
      <c r="BE89" s="205">
        <v>0</v>
      </c>
      <c r="BF89" s="205">
        <v>0</v>
      </c>
      <c r="BG89" s="205">
        <v>0</v>
      </c>
      <c r="BH89" s="205">
        <v>0</v>
      </c>
      <c r="BI89" s="205">
        <v>0</v>
      </c>
      <c r="BJ89" s="8">
        <f t="shared" si="52"/>
        <v>26.99</v>
      </c>
      <c r="BL89" s="8">
        <f t="shared" si="53"/>
        <v>26.99</v>
      </c>
      <c r="BM89" s="8">
        <f t="shared" si="54"/>
        <v>26.99</v>
      </c>
      <c r="BN89" s="8">
        <f t="shared" si="55"/>
        <v>26.99</v>
      </c>
      <c r="BO89" s="8">
        <f t="shared" si="56"/>
        <v>26.99</v>
      </c>
      <c r="BP89" s="139">
        <f t="shared" si="57"/>
        <v>0</v>
      </c>
      <c r="BQ89" s="139">
        <f t="shared" si="58"/>
        <v>0</v>
      </c>
    </row>
    <row r="90" spans="1:69">
      <c r="A90" s="8" t="s">
        <v>132</v>
      </c>
      <c r="B90" s="15">
        <f>'[3]30'!B92</f>
        <v>320</v>
      </c>
      <c r="C90" s="16">
        <f>'[3]30'!C92</f>
        <v>0</v>
      </c>
      <c r="D90" s="16">
        <f>'[3]30'!D92</f>
        <v>0</v>
      </c>
      <c r="E90" s="16">
        <f>'[3]30'!E92</f>
        <v>0</v>
      </c>
      <c r="F90" s="16">
        <f>'[3]30'!F92</f>
        <v>1000</v>
      </c>
      <c r="G90" s="16">
        <f>'[3]30'!G92</f>
        <v>0</v>
      </c>
      <c r="H90" s="17">
        <f t="shared" si="59"/>
        <v>1320</v>
      </c>
      <c r="I90" s="15">
        <f>'[3]30'!J92</f>
        <v>270</v>
      </c>
      <c r="J90" s="16">
        <f>'[3]30'!K92</f>
        <v>0</v>
      </c>
      <c r="K90" s="16">
        <f>'[3]30'!L92</f>
        <v>0</v>
      </c>
      <c r="L90" s="16">
        <f>'[3]30'!M92</f>
        <v>0</v>
      </c>
      <c r="M90" s="16">
        <f>'[3]30'!N92</f>
        <v>0</v>
      </c>
      <c r="N90" s="16">
        <f>'[3]30'!O92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26.99</v>
      </c>
      <c r="AE90" s="8">
        <f t="shared" si="43"/>
        <v>26.99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26.99</v>
      </c>
      <c r="AL90" s="8">
        <f t="shared" si="35"/>
        <v>216.01999999999998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216.01999999999998</v>
      </c>
      <c r="AT90" s="8">
        <v>26.99</v>
      </c>
      <c r="AU90" s="8">
        <v>26.99</v>
      </c>
      <c r="AW90" s="205">
        <v>26.99</v>
      </c>
      <c r="AX90" s="205">
        <v>0</v>
      </c>
      <c r="AY90" s="205">
        <v>0</v>
      </c>
      <c r="AZ90" s="205">
        <v>0</v>
      </c>
      <c r="BA90" s="205">
        <v>0</v>
      </c>
      <c r="BB90" s="205">
        <v>0</v>
      </c>
      <c r="BC90" s="8">
        <f t="shared" si="51"/>
        <v>26.99</v>
      </c>
      <c r="BD90" s="205">
        <v>26.99</v>
      </c>
      <c r="BE90" s="205">
        <v>0</v>
      </c>
      <c r="BF90" s="205">
        <v>0</v>
      </c>
      <c r="BG90" s="205">
        <v>0</v>
      </c>
      <c r="BH90" s="205">
        <v>0</v>
      </c>
      <c r="BI90" s="205">
        <v>0</v>
      </c>
      <c r="BJ90" s="8">
        <f t="shared" si="52"/>
        <v>26.99</v>
      </c>
      <c r="BL90" s="8">
        <f t="shared" si="53"/>
        <v>26.99</v>
      </c>
      <c r="BM90" s="8">
        <f t="shared" si="54"/>
        <v>26.99</v>
      </c>
      <c r="BN90" s="8">
        <f t="shared" si="55"/>
        <v>26.99</v>
      </c>
      <c r="BO90" s="8">
        <f t="shared" si="56"/>
        <v>26.99</v>
      </c>
      <c r="BP90" s="139">
        <f t="shared" si="57"/>
        <v>0</v>
      </c>
      <c r="BQ90" s="139">
        <f t="shared" si="58"/>
        <v>0</v>
      </c>
    </row>
    <row r="91" spans="1:69">
      <c r="A91" s="8" t="s">
        <v>133</v>
      </c>
      <c r="B91" s="15">
        <f>'[3]30'!B93</f>
        <v>320</v>
      </c>
      <c r="C91" s="16">
        <f>'[3]30'!C93</f>
        <v>0</v>
      </c>
      <c r="D91" s="16">
        <f>'[3]30'!D93</f>
        <v>0</v>
      </c>
      <c r="E91" s="16">
        <f>'[3]30'!E93</f>
        <v>0</v>
      </c>
      <c r="F91" s="16">
        <f>'[3]30'!F93</f>
        <v>1000</v>
      </c>
      <c r="G91" s="16">
        <f>'[3]30'!G93</f>
        <v>0</v>
      </c>
      <c r="H91" s="17">
        <f t="shared" si="59"/>
        <v>1320</v>
      </c>
      <c r="I91" s="15">
        <f>'[3]30'!J93</f>
        <v>270</v>
      </c>
      <c r="J91" s="16">
        <f>'[3]30'!K93</f>
        <v>0</v>
      </c>
      <c r="K91" s="16">
        <f>'[3]30'!L93</f>
        <v>0</v>
      </c>
      <c r="L91" s="16">
        <f>'[3]30'!M93</f>
        <v>0</v>
      </c>
      <c r="M91" s="16">
        <f>'[3]30'!N93</f>
        <v>0</v>
      </c>
      <c r="N91" s="16">
        <f>'[3]30'!O93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T91" s="8">
        <v>26.99</v>
      </c>
      <c r="AU91" s="8">
        <v>26.99</v>
      </c>
      <c r="AW91" s="205">
        <v>26.99</v>
      </c>
      <c r="AX91" s="205">
        <v>0</v>
      </c>
      <c r="AY91" s="205">
        <v>0</v>
      </c>
      <c r="AZ91" s="205">
        <v>0</v>
      </c>
      <c r="BA91" s="205">
        <v>0</v>
      </c>
      <c r="BB91" s="205">
        <v>0</v>
      </c>
      <c r="BC91" s="8">
        <f t="shared" si="51"/>
        <v>26.99</v>
      </c>
      <c r="BD91" s="205">
        <v>26.99</v>
      </c>
      <c r="BE91" s="205">
        <v>0</v>
      </c>
      <c r="BF91" s="205">
        <v>0</v>
      </c>
      <c r="BG91" s="205">
        <v>0</v>
      </c>
      <c r="BH91" s="205">
        <v>0</v>
      </c>
      <c r="BI91" s="205">
        <v>0</v>
      </c>
      <c r="BJ91" s="8">
        <f t="shared" si="52"/>
        <v>26.99</v>
      </c>
      <c r="BL91" s="8">
        <f t="shared" si="53"/>
        <v>26.99</v>
      </c>
      <c r="BM91" s="8">
        <f t="shared" si="54"/>
        <v>26.99</v>
      </c>
      <c r="BN91" s="8">
        <f t="shared" si="55"/>
        <v>26.99</v>
      </c>
      <c r="BO91" s="8">
        <f t="shared" si="56"/>
        <v>26.99</v>
      </c>
      <c r="BP91" s="139">
        <f t="shared" si="57"/>
        <v>0</v>
      </c>
      <c r="BQ91" s="139">
        <f t="shared" si="58"/>
        <v>0</v>
      </c>
    </row>
    <row r="92" spans="1:69">
      <c r="A92" s="8" t="s">
        <v>134</v>
      </c>
      <c r="B92" s="15">
        <f>'[3]30'!B94</f>
        <v>320</v>
      </c>
      <c r="C92" s="16">
        <f>'[3]30'!C94</f>
        <v>0</v>
      </c>
      <c r="D92" s="16">
        <f>'[3]30'!D94</f>
        <v>0</v>
      </c>
      <c r="E92" s="16">
        <f>'[3]30'!E94</f>
        <v>0</v>
      </c>
      <c r="F92" s="16">
        <f>'[3]30'!F94</f>
        <v>1000</v>
      </c>
      <c r="G92" s="16">
        <f>'[3]30'!G94</f>
        <v>0</v>
      </c>
      <c r="H92" s="17">
        <f t="shared" si="59"/>
        <v>1320</v>
      </c>
      <c r="I92" s="15">
        <f>'[3]30'!J94</f>
        <v>270</v>
      </c>
      <c r="J92" s="16">
        <f>'[3]30'!K94</f>
        <v>0</v>
      </c>
      <c r="K92" s="16">
        <f>'[3]30'!L94</f>
        <v>0</v>
      </c>
      <c r="L92" s="16">
        <f>'[3]30'!M94</f>
        <v>0</v>
      </c>
      <c r="M92" s="16">
        <f>'[3]30'!N94</f>
        <v>0</v>
      </c>
      <c r="N92" s="16">
        <f>'[3]30'!O94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T92" s="8">
        <v>26.99</v>
      </c>
      <c r="AU92" s="8">
        <v>26.99</v>
      </c>
      <c r="AW92" s="205">
        <v>26.99</v>
      </c>
      <c r="AX92" s="205">
        <v>0</v>
      </c>
      <c r="AY92" s="205">
        <v>0</v>
      </c>
      <c r="AZ92" s="205">
        <v>0</v>
      </c>
      <c r="BA92" s="205">
        <v>0</v>
      </c>
      <c r="BB92" s="205">
        <v>0</v>
      </c>
      <c r="BC92" s="8">
        <f t="shared" si="51"/>
        <v>26.99</v>
      </c>
      <c r="BD92" s="205">
        <v>26.99</v>
      </c>
      <c r="BE92" s="205">
        <v>0</v>
      </c>
      <c r="BF92" s="205">
        <v>0</v>
      </c>
      <c r="BG92" s="205">
        <v>0</v>
      </c>
      <c r="BH92" s="205">
        <v>0</v>
      </c>
      <c r="BI92" s="205">
        <v>0</v>
      </c>
      <c r="BJ92" s="8">
        <f t="shared" si="52"/>
        <v>26.99</v>
      </c>
      <c r="BL92" s="8">
        <f t="shared" si="53"/>
        <v>26.99</v>
      </c>
      <c r="BM92" s="8">
        <f t="shared" si="54"/>
        <v>26.99</v>
      </c>
      <c r="BN92" s="8">
        <f t="shared" si="55"/>
        <v>26.99</v>
      </c>
      <c r="BO92" s="8">
        <f t="shared" si="56"/>
        <v>26.99</v>
      </c>
      <c r="BP92" s="139">
        <f t="shared" si="57"/>
        <v>0</v>
      </c>
      <c r="BQ92" s="139">
        <f t="shared" si="58"/>
        <v>0</v>
      </c>
    </row>
    <row r="93" spans="1:69">
      <c r="A93" s="8" t="s">
        <v>135</v>
      </c>
      <c r="B93" s="15">
        <f>'[3]30'!B95</f>
        <v>320</v>
      </c>
      <c r="C93" s="16">
        <f>'[3]30'!C95</f>
        <v>0</v>
      </c>
      <c r="D93" s="16">
        <f>'[3]30'!D95</f>
        <v>0</v>
      </c>
      <c r="E93" s="16">
        <f>'[3]30'!E95</f>
        <v>0</v>
      </c>
      <c r="F93" s="16">
        <f>'[3]30'!F95</f>
        <v>1000</v>
      </c>
      <c r="G93" s="16">
        <f>'[3]30'!G95</f>
        <v>0</v>
      </c>
      <c r="H93" s="17">
        <f t="shared" si="59"/>
        <v>1320</v>
      </c>
      <c r="I93" s="15">
        <f>'[3]30'!J95</f>
        <v>270</v>
      </c>
      <c r="J93" s="16">
        <f>'[3]30'!K95</f>
        <v>0</v>
      </c>
      <c r="K93" s="16">
        <f>'[3]30'!L95</f>
        <v>0</v>
      </c>
      <c r="L93" s="16">
        <f>'[3]30'!M95</f>
        <v>0</v>
      </c>
      <c r="M93" s="16">
        <f>'[3]30'!N95</f>
        <v>0</v>
      </c>
      <c r="N93" s="16">
        <f>'[3]30'!O95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26.99</v>
      </c>
      <c r="AU93" s="8">
        <v>26.99</v>
      </c>
      <c r="AW93" s="205">
        <v>26.99</v>
      </c>
      <c r="AX93" s="205">
        <v>0</v>
      </c>
      <c r="AY93" s="205">
        <v>0</v>
      </c>
      <c r="AZ93" s="205">
        <v>0</v>
      </c>
      <c r="BA93" s="205">
        <v>0</v>
      </c>
      <c r="BB93" s="205">
        <v>0</v>
      </c>
      <c r="BC93" s="8">
        <f t="shared" si="51"/>
        <v>26.99</v>
      </c>
      <c r="BD93" s="205">
        <v>26.99</v>
      </c>
      <c r="BE93" s="205">
        <v>0</v>
      </c>
      <c r="BF93" s="205">
        <v>0</v>
      </c>
      <c r="BG93" s="205">
        <v>0</v>
      </c>
      <c r="BH93" s="205">
        <v>0</v>
      </c>
      <c r="BI93" s="205">
        <v>0</v>
      </c>
      <c r="BJ93" s="8">
        <f t="shared" si="52"/>
        <v>26.99</v>
      </c>
      <c r="BL93" s="8">
        <f t="shared" si="53"/>
        <v>26.99</v>
      </c>
      <c r="BM93" s="8">
        <f t="shared" si="54"/>
        <v>26.99</v>
      </c>
      <c r="BN93" s="8">
        <f t="shared" si="55"/>
        <v>26.99</v>
      </c>
      <c r="BO93" s="8">
        <f t="shared" si="56"/>
        <v>26.99</v>
      </c>
      <c r="BP93" s="139">
        <f t="shared" si="57"/>
        <v>0</v>
      </c>
      <c r="BQ93" s="139">
        <f t="shared" si="58"/>
        <v>0</v>
      </c>
    </row>
    <row r="94" spans="1:69">
      <c r="A94" s="8" t="s">
        <v>136</v>
      </c>
      <c r="B94" s="15">
        <f>'[3]30'!B96</f>
        <v>320</v>
      </c>
      <c r="C94" s="16">
        <f>'[3]30'!C96</f>
        <v>0</v>
      </c>
      <c r="D94" s="16">
        <f>'[3]30'!D96</f>
        <v>0</v>
      </c>
      <c r="E94" s="16">
        <f>'[3]30'!E96</f>
        <v>0</v>
      </c>
      <c r="F94" s="16">
        <f>'[3]30'!F96</f>
        <v>1000</v>
      </c>
      <c r="G94" s="16">
        <f>'[3]30'!G96</f>
        <v>0</v>
      </c>
      <c r="H94" s="17">
        <f t="shared" si="59"/>
        <v>1320</v>
      </c>
      <c r="I94" s="15">
        <f>'[3]30'!J96</f>
        <v>270</v>
      </c>
      <c r="J94" s="16">
        <f>'[3]30'!K96</f>
        <v>0</v>
      </c>
      <c r="K94" s="16">
        <f>'[3]30'!L96</f>
        <v>0</v>
      </c>
      <c r="L94" s="16">
        <f>'[3]30'!M96</f>
        <v>0</v>
      </c>
      <c r="M94" s="16">
        <f>'[3]30'!N96</f>
        <v>0</v>
      </c>
      <c r="N94" s="16">
        <f>'[3]30'!O96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26.99</v>
      </c>
      <c r="AU94" s="8">
        <v>26.99</v>
      </c>
      <c r="AW94" s="205">
        <v>26.99</v>
      </c>
      <c r="AX94" s="205">
        <v>0</v>
      </c>
      <c r="AY94" s="205">
        <v>0</v>
      </c>
      <c r="AZ94" s="205">
        <v>0</v>
      </c>
      <c r="BA94" s="205">
        <v>0</v>
      </c>
      <c r="BB94" s="205">
        <v>0</v>
      </c>
      <c r="BC94" s="8">
        <f t="shared" si="51"/>
        <v>26.99</v>
      </c>
      <c r="BD94" s="205">
        <v>26.99</v>
      </c>
      <c r="BE94" s="205">
        <v>0</v>
      </c>
      <c r="BF94" s="205">
        <v>0</v>
      </c>
      <c r="BG94" s="205">
        <v>0</v>
      </c>
      <c r="BH94" s="205">
        <v>0</v>
      </c>
      <c r="BI94" s="205">
        <v>0</v>
      </c>
      <c r="BJ94" s="8">
        <f t="shared" si="52"/>
        <v>26.99</v>
      </c>
      <c r="BL94" s="8">
        <f t="shared" si="53"/>
        <v>26.99</v>
      </c>
      <c r="BM94" s="8">
        <f t="shared" si="54"/>
        <v>26.99</v>
      </c>
      <c r="BN94" s="8">
        <f t="shared" si="55"/>
        <v>26.99</v>
      </c>
      <c r="BO94" s="8">
        <f t="shared" si="56"/>
        <v>26.99</v>
      </c>
      <c r="BP94" s="139">
        <f t="shared" si="57"/>
        <v>0</v>
      </c>
      <c r="BQ94" s="139">
        <f t="shared" si="58"/>
        <v>0</v>
      </c>
    </row>
    <row r="95" spans="1:69">
      <c r="A95" s="8" t="s">
        <v>137</v>
      </c>
      <c r="B95" s="15">
        <f>'[3]30'!B97</f>
        <v>320</v>
      </c>
      <c r="C95" s="16">
        <f>'[3]30'!C97</f>
        <v>0</v>
      </c>
      <c r="D95" s="16">
        <f>'[3]30'!D97</f>
        <v>0</v>
      </c>
      <c r="E95" s="16">
        <f>'[3]30'!E97</f>
        <v>0</v>
      </c>
      <c r="F95" s="16">
        <f>'[3]30'!F97</f>
        <v>1000</v>
      </c>
      <c r="G95" s="16">
        <f>'[3]30'!G97</f>
        <v>0</v>
      </c>
      <c r="H95" s="17">
        <f t="shared" si="59"/>
        <v>1320</v>
      </c>
      <c r="I95" s="15">
        <f>'[3]30'!J97</f>
        <v>270</v>
      </c>
      <c r="J95" s="16">
        <f>'[3]30'!K97</f>
        <v>0</v>
      </c>
      <c r="K95" s="16">
        <f>'[3]30'!L97</f>
        <v>0</v>
      </c>
      <c r="L95" s="16">
        <f>'[3]30'!M97</f>
        <v>0</v>
      </c>
      <c r="M95" s="16">
        <f>'[3]30'!N97</f>
        <v>0</v>
      </c>
      <c r="N95" s="16">
        <f>'[3]30'!O97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26.99</v>
      </c>
      <c r="AU95" s="8">
        <v>26.99</v>
      </c>
      <c r="AW95" s="205">
        <v>26.99</v>
      </c>
      <c r="AX95" s="205">
        <v>0</v>
      </c>
      <c r="AY95" s="205">
        <v>0</v>
      </c>
      <c r="AZ95" s="205">
        <v>0</v>
      </c>
      <c r="BA95" s="205">
        <v>0</v>
      </c>
      <c r="BB95" s="205">
        <v>0</v>
      </c>
      <c r="BC95" s="8">
        <f t="shared" si="51"/>
        <v>26.99</v>
      </c>
      <c r="BD95" s="205">
        <v>26.99</v>
      </c>
      <c r="BE95" s="205">
        <v>0</v>
      </c>
      <c r="BF95" s="205">
        <v>0</v>
      </c>
      <c r="BG95" s="205">
        <v>0</v>
      </c>
      <c r="BH95" s="205">
        <v>0</v>
      </c>
      <c r="BI95" s="205">
        <v>0</v>
      </c>
      <c r="BJ95" s="8">
        <f t="shared" si="52"/>
        <v>26.99</v>
      </c>
      <c r="BL95" s="8">
        <f t="shared" si="53"/>
        <v>26.99</v>
      </c>
      <c r="BM95" s="8">
        <f t="shared" si="54"/>
        <v>26.99</v>
      </c>
      <c r="BN95" s="8">
        <f t="shared" si="55"/>
        <v>26.99</v>
      </c>
      <c r="BO95" s="8">
        <f t="shared" si="56"/>
        <v>26.99</v>
      </c>
      <c r="BP95" s="139">
        <f t="shared" si="57"/>
        <v>0</v>
      </c>
      <c r="BQ95" s="139">
        <f t="shared" si="58"/>
        <v>0</v>
      </c>
    </row>
    <row r="96" spans="1:69">
      <c r="A96" s="8" t="s">
        <v>138</v>
      </c>
      <c r="B96" s="15">
        <f>'[3]30'!B98</f>
        <v>320</v>
      </c>
      <c r="C96" s="16">
        <f>'[3]30'!C98</f>
        <v>0</v>
      </c>
      <c r="D96" s="16">
        <f>'[3]30'!D98</f>
        <v>0</v>
      </c>
      <c r="E96" s="16">
        <f>'[3]30'!E98</f>
        <v>0</v>
      </c>
      <c r="F96" s="16">
        <f>'[3]30'!F98</f>
        <v>1000</v>
      </c>
      <c r="G96" s="16">
        <f>'[3]30'!G98</f>
        <v>0</v>
      </c>
      <c r="H96" s="17">
        <f t="shared" si="59"/>
        <v>1320</v>
      </c>
      <c r="I96" s="15">
        <f>'[3]30'!J98</f>
        <v>270</v>
      </c>
      <c r="J96" s="16">
        <f>'[3]30'!K98</f>
        <v>0</v>
      </c>
      <c r="K96" s="16">
        <f>'[3]30'!L98</f>
        <v>0</v>
      </c>
      <c r="L96" s="16">
        <f>'[3]30'!M98</f>
        <v>0</v>
      </c>
      <c r="M96" s="16">
        <f>'[3]30'!N98</f>
        <v>0</v>
      </c>
      <c r="N96" s="16">
        <f>'[3]30'!O98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26.99</v>
      </c>
      <c r="AU96" s="8">
        <v>26.99</v>
      </c>
      <c r="AW96" s="205">
        <v>26.99</v>
      </c>
      <c r="AX96" s="205">
        <v>0</v>
      </c>
      <c r="AY96" s="205">
        <v>0</v>
      </c>
      <c r="AZ96" s="205">
        <v>0</v>
      </c>
      <c r="BA96" s="205">
        <v>0</v>
      </c>
      <c r="BB96" s="205">
        <v>0</v>
      </c>
      <c r="BC96" s="8">
        <f t="shared" si="51"/>
        <v>26.99</v>
      </c>
      <c r="BD96" s="205">
        <v>26.99</v>
      </c>
      <c r="BE96" s="205">
        <v>0</v>
      </c>
      <c r="BF96" s="205">
        <v>0</v>
      </c>
      <c r="BG96" s="205">
        <v>0</v>
      </c>
      <c r="BH96" s="205">
        <v>0</v>
      </c>
      <c r="BI96" s="205">
        <v>0</v>
      </c>
      <c r="BJ96" s="8">
        <f t="shared" si="52"/>
        <v>26.99</v>
      </c>
      <c r="BL96" s="8">
        <f t="shared" si="53"/>
        <v>26.99</v>
      </c>
      <c r="BM96" s="8">
        <f t="shared" si="54"/>
        <v>26.99</v>
      </c>
      <c r="BN96" s="8">
        <f t="shared" si="55"/>
        <v>26.99</v>
      </c>
      <c r="BO96" s="8">
        <f t="shared" si="56"/>
        <v>26.99</v>
      </c>
      <c r="BP96" s="139">
        <f t="shared" si="57"/>
        <v>0</v>
      </c>
      <c r="BQ96" s="139">
        <f t="shared" si="58"/>
        <v>0</v>
      </c>
    </row>
    <row r="97" spans="1:69">
      <c r="A97" s="8" t="s">
        <v>139</v>
      </c>
      <c r="B97" s="15">
        <f>'[3]30'!B99</f>
        <v>320</v>
      </c>
      <c r="C97" s="16">
        <f>'[3]30'!C99</f>
        <v>0</v>
      </c>
      <c r="D97" s="16">
        <f>'[3]30'!D99</f>
        <v>0</v>
      </c>
      <c r="E97" s="16">
        <f>'[3]30'!E99</f>
        <v>0</v>
      </c>
      <c r="F97" s="16">
        <f>'[3]30'!F99</f>
        <v>1000</v>
      </c>
      <c r="G97" s="16">
        <f>'[3]30'!G99</f>
        <v>0</v>
      </c>
      <c r="H97" s="17">
        <f t="shared" si="59"/>
        <v>1320</v>
      </c>
      <c r="I97" s="15">
        <f>'[3]30'!J99</f>
        <v>270</v>
      </c>
      <c r="J97" s="16">
        <f>'[3]30'!K99</f>
        <v>0</v>
      </c>
      <c r="K97" s="16">
        <f>'[3]30'!L99</f>
        <v>0</v>
      </c>
      <c r="L97" s="16">
        <f>'[3]30'!M99</f>
        <v>0</v>
      </c>
      <c r="M97" s="16">
        <f>'[3]30'!N99</f>
        <v>0</v>
      </c>
      <c r="N97" s="16">
        <f>'[3]30'!O99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26.99</v>
      </c>
      <c r="AU97" s="8">
        <v>26.99</v>
      </c>
      <c r="AW97" s="205">
        <v>26.99</v>
      </c>
      <c r="AX97" s="205">
        <v>0</v>
      </c>
      <c r="AY97" s="205">
        <v>0</v>
      </c>
      <c r="AZ97" s="205">
        <v>0</v>
      </c>
      <c r="BA97" s="205">
        <v>0</v>
      </c>
      <c r="BB97" s="205">
        <v>0</v>
      </c>
      <c r="BC97" s="8">
        <f t="shared" si="51"/>
        <v>26.99</v>
      </c>
      <c r="BD97" s="205">
        <v>26.99</v>
      </c>
      <c r="BE97" s="205">
        <v>0</v>
      </c>
      <c r="BF97" s="205">
        <v>0</v>
      </c>
      <c r="BG97" s="205">
        <v>0</v>
      </c>
      <c r="BH97" s="205">
        <v>0</v>
      </c>
      <c r="BI97" s="205">
        <v>0</v>
      </c>
      <c r="BJ97" s="8">
        <f t="shared" si="52"/>
        <v>26.99</v>
      </c>
      <c r="BL97" s="8">
        <f t="shared" si="53"/>
        <v>26.99</v>
      </c>
      <c r="BM97" s="8">
        <f t="shared" si="54"/>
        <v>26.99</v>
      </c>
      <c r="BN97" s="8">
        <f t="shared" si="55"/>
        <v>26.99</v>
      </c>
      <c r="BO97" s="8">
        <f t="shared" si="56"/>
        <v>26.99</v>
      </c>
      <c r="BP97" s="139">
        <f t="shared" si="57"/>
        <v>0</v>
      </c>
      <c r="BQ97" s="139">
        <f t="shared" si="58"/>
        <v>0</v>
      </c>
    </row>
    <row r="98" spans="1:69">
      <c r="A98" s="8" t="s">
        <v>140</v>
      </c>
      <c r="B98" s="15">
        <f>'[3]30'!B100</f>
        <v>320</v>
      </c>
      <c r="C98" s="16">
        <f>'[3]30'!C100</f>
        <v>0</v>
      </c>
      <c r="D98" s="16">
        <f>'[3]30'!D100</f>
        <v>0</v>
      </c>
      <c r="E98" s="16">
        <f>'[3]30'!E100</f>
        <v>0</v>
      </c>
      <c r="F98" s="16">
        <f>'[3]30'!F100</f>
        <v>1000</v>
      </c>
      <c r="G98" s="16">
        <f>'[3]30'!G100</f>
        <v>0</v>
      </c>
      <c r="H98" s="17">
        <f t="shared" si="59"/>
        <v>1320</v>
      </c>
      <c r="I98" s="15">
        <f>'[3]30'!J100</f>
        <v>270</v>
      </c>
      <c r="J98" s="16">
        <f>'[3]30'!K100</f>
        <v>0</v>
      </c>
      <c r="K98" s="16">
        <f>'[3]30'!L100</f>
        <v>0</v>
      </c>
      <c r="L98" s="16">
        <f>'[3]30'!M100</f>
        <v>0</v>
      </c>
      <c r="M98" s="16">
        <f>'[3]30'!N100</f>
        <v>0</v>
      </c>
      <c r="N98" s="16">
        <f>'[3]30'!O100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26.99</v>
      </c>
      <c r="AU98" s="8">
        <v>26.99</v>
      </c>
      <c r="AW98" s="205">
        <v>26.99</v>
      </c>
      <c r="AX98" s="205">
        <v>0</v>
      </c>
      <c r="AY98" s="205">
        <v>0</v>
      </c>
      <c r="AZ98" s="205">
        <v>0</v>
      </c>
      <c r="BA98" s="205">
        <v>0</v>
      </c>
      <c r="BB98" s="205">
        <v>0</v>
      </c>
      <c r="BC98" s="8">
        <f t="shared" si="51"/>
        <v>26.99</v>
      </c>
      <c r="BD98" s="205">
        <v>26.99</v>
      </c>
      <c r="BE98" s="205">
        <v>0</v>
      </c>
      <c r="BF98" s="205">
        <v>0</v>
      </c>
      <c r="BG98" s="205">
        <v>0</v>
      </c>
      <c r="BH98" s="205">
        <v>0</v>
      </c>
      <c r="BI98" s="205">
        <v>0</v>
      </c>
      <c r="BJ98" s="8">
        <f t="shared" si="52"/>
        <v>26.99</v>
      </c>
      <c r="BL98" s="8">
        <f t="shared" si="53"/>
        <v>26.99</v>
      </c>
      <c r="BM98" s="8">
        <f t="shared" si="54"/>
        <v>26.99</v>
      </c>
      <c r="BN98" s="8">
        <f t="shared" si="55"/>
        <v>26.99</v>
      </c>
      <c r="BO98" s="8">
        <f t="shared" si="56"/>
        <v>26.99</v>
      </c>
      <c r="BP98" s="139">
        <f t="shared" si="57"/>
        <v>0</v>
      </c>
      <c r="BQ98" s="139">
        <f t="shared" si="58"/>
        <v>0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24.15</v>
      </c>
      <c r="G99" s="15">
        <f t="shared" si="62"/>
        <v>0</v>
      </c>
      <c r="H99" s="15">
        <f t="shared" si="62"/>
        <v>31.83</v>
      </c>
      <c r="I99" s="15">
        <f t="shared" si="62"/>
        <v>6.5574350000000017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6.5574350000000017</v>
      </c>
      <c r="P99" s="15">
        <f t="shared" si="62"/>
        <v>2.4E-2</v>
      </c>
      <c r="Q99" s="15">
        <f t="shared" si="62"/>
        <v>6.5574350000000017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6.5574350000000017</v>
      </c>
      <c r="X99" s="15">
        <f t="shared" si="62"/>
        <v>0.67515999999999965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0.67515999999999965</v>
      </c>
      <c r="AE99" s="15">
        <f t="shared" si="62"/>
        <v>0.68327749999999943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0.68327749999999943</v>
      </c>
      <c r="AL99" s="15">
        <f t="shared" si="62"/>
        <v>5.198997500000007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5.198997500000007</v>
      </c>
      <c r="AS99" s="15">
        <f t="shared" si="62"/>
        <v>0</v>
      </c>
      <c r="AT99" s="15">
        <f t="shared" si="62"/>
        <v>0.66368749999999965</v>
      </c>
      <c r="AU99" s="15">
        <f t="shared" si="62"/>
        <v>0.69252249999999949</v>
      </c>
      <c r="AV99" s="15">
        <f t="shared" si="62"/>
        <v>0</v>
      </c>
      <c r="AW99" s="15">
        <f t="shared" si="62"/>
        <v>0.67515999999999965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0.67515999999999965</v>
      </c>
      <c r="BD99" s="15">
        <f t="shared" si="62"/>
        <v>0.68327749999999943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0.68327749999999943</v>
      </c>
      <c r="BK99" s="15"/>
      <c r="BL99" s="15">
        <f t="shared" si="63"/>
        <v>0.66368749999999965</v>
      </c>
      <c r="BM99" s="15">
        <f t="shared" si="63"/>
        <v>0.69252249999999949</v>
      </c>
      <c r="BN99" s="15">
        <f t="shared" si="63"/>
        <v>0.67515999999999965</v>
      </c>
      <c r="BO99" s="15">
        <f t="shared" si="63"/>
        <v>0.68327749999999943</v>
      </c>
      <c r="BP99" s="15">
        <f t="shared" si="63"/>
        <v>-1.1472499999999993E-2</v>
      </c>
      <c r="BQ99" s="15">
        <f t="shared" si="63"/>
        <v>9.2450000000000032E-3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45687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45687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526</v>
      </c>
      <c r="M5" t="s">
        <v>533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45687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0</v>
      </c>
      <c r="E3">
        <f>PPCL!N3</f>
        <v>0</v>
      </c>
      <c r="F3">
        <f>B3+C3</f>
        <v>150</v>
      </c>
      <c r="G3">
        <f>D3+E3</f>
        <v>0</v>
      </c>
      <c r="H3" s="113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150</v>
      </c>
      <c r="G4">
        <f t="shared" ref="G4:G67" si="5">D4+E4</f>
        <v>0</v>
      </c>
      <c r="H4" s="113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150</v>
      </c>
      <c r="G5">
        <f t="shared" si="5"/>
        <v>0</v>
      </c>
      <c r="H5" s="113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150</v>
      </c>
      <c r="G6">
        <f t="shared" si="5"/>
        <v>0</v>
      </c>
      <c r="H6" s="113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150</v>
      </c>
      <c r="G7">
        <f t="shared" si="5"/>
        <v>0</v>
      </c>
      <c r="H7" s="113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150</v>
      </c>
      <c r="G8">
        <f t="shared" si="5"/>
        <v>0</v>
      </c>
      <c r="H8" s="113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150</v>
      </c>
      <c r="G9">
        <f t="shared" si="5"/>
        <v>0</v>
      </c>
      <c r="H9" s="113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150</v>
      </c>
      <c r="G10">
        <f t="shared" si="5"/>
        <v>0</v>
      </c>
      <c r="H10" s="113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150</v>
      </c>
      <c r="G11">
        <f t="shared" si="5"/>
        <v>0</v>
      </c>
      <c r="H11" s="113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150</v>
      </c>
      <c r="G12">
        <f t="shared" si="5"/>
        <v>0</v>
      </c>
      <c r="H12" s="113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150</v>
      </c>
      <c r="G13">
        <f t="shared" si="5"/>
        <v>0</v>
      </c>
      <c r="H13" s="113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150</v>
      </c>
      <c r="G14">
        <f t="shared" si="5"/>
        <v>0</v>
      </c>
      <c r="H14" s="113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150</v>
      </c>
      <c r="G15">
        <f t="shared" si="5"/>
        <v>0</v>
      </c>
      <c r="H15" s="113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150</v>
      </c>
      <c r="G16">
        <f t="shared" si="5"/>
        <v>0</v>
      </c>
      <c r="H16" s="113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150</v>
      </c>
      <c r="G17">
        <f t="shared" si="5"/>
        <v>0</v>
      </c>
      <c r="H17" s="113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150</v>
      </c>
      <c r="G18">
        <f t="shared" si="5"/>
        <v>0</v>
      </c>
      <c r="H18" s="113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150</v>
      </c>
      <c r="G19">
        <f t="shared" si="5"/>
        <v>0</v>
      </c>
      <c r="H19" s="113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150</v>
      </c>
      <c r="G20">
        <f t="shared" si="5"/>
        <v>0</v>
      </c>
      <c r="H20" s="113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150</v>
      </c>
      <c r="G21">
        <f t="shared" si="5"/>
        <v>0</v>
      </c>
      <c r="H21" s="113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150</v>
      </c>
      <c r="G22">
        <f t="shared" si="5"/>
        <v>0</v>
      </c>
      <c r="H22" s="113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150</v>
      </c>
      <c r="G23">
        <f t="shared" si="5"/>
        <v>0</v>
      </c>
      <c r="H23" s="113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150</v>
      </c>
      <c r="G24">
        <f t="shared" si="5"/>
        <v>0</v>
      </c>
      <c r="H24" s="113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150</v>
      </c>
      <c r="G25">
        <f t="shared" si="5"/>
        <v>0</v>
      </c>
      <c r="H25" s="113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150</v>
      </c>
      <c r="G26">
        <f t="shared" si="5"/>
        <v>0</v>
      </c>
      <c r="H26" s="113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150</v>
      </c>
      <c r="G27">
        <f t="shared" si="5"/>
        <v>0</v>
      </c>
      <c r="H27" s="113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150</v>
      </c>
      <c r="G28">
        <f t="shared" si="5"/>
        <v>0</v>
      </c>
      <c r="H28" s="113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150</v>
      </c>
      <c r="G29">
        <f t="shared" si="5"/>
        <v>0</v>
      </c>
      <c r="H29" s="113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150</v>
      </c>
      <c r="G30">
        <f t="shared" si="5"/>
        <v>0</v>
      </c>
      <c r="H30" s="113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150</v>
      </c>
      <c r="G31">
        <f t="shared" si="5"/>
        <v>0</v>
      </c>
      <c r="H31" s="113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150</v>
      </c>
      <c r="G32">
        <f t="shared" si="5"/>
        <v>0</v>
      </c>
      <c r="H32" s="113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150</v>
      </c>
      <c r="G33">
        <f t="shared" si="5"/>
        <v>0</v>
      </c>
      <c r="H33" s="113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150</v>
      </c>
      <c r="G34">
        <f t="shared" si="5"/>
        <v>0</v>
      </c>
      <c r="H34" s="113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PPCL!B35</f>
        <v>150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150</v>
      </c>
      <c r="G35">
        <f t="shared" si="5"/>
        <v>0</v>
      </c>
      <c r="H35" s="113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PPCL!B36</f>
        <v>150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150</v>
      </c>
      <c r="G36">
        <f t="shared" si="5"/>
        <v>0</v>
      </c>
      <c r="H36" s="113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PPCL!B37</f>
        <v>150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150</v>
      </c>
      <c r="G37">
        <f t="shared" si="5"/>
        <v>0</v>
      </c>
      <c r="H37" s="113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PPCL!B38</f>
        <v>150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150</v>
      </c>
      <c r="G38">
        <f t="shared" si="5"/>
        <v>0</v>
      </c>
      <c r="H38" s="113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PPCL!B39</f>
        <v>150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150</v>
      </c>
      <c r="G39">
        <f t="shared" si="5"/>
        <v>0</v>
      </c>
      <c r="H39" s="113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PPCL!B40</f>
        <v>150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150</v>
      </c>
      <c r="G40">
        <f t="shared" si="5"/>
        <v>0</v>
      </c>
      <c r="H40" s="113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PPCL!B41</f>
        <v>150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150</v>
      </c>
      <c r="G41">
        <f t="shared" si="5"/>
        <v>0</v>
      </c>
      <c r="H41" s="113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PPCL!B42</f>
        <v>150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150</v>
      </c>
      <c r="G42">
        <f t="shared" si="5"/>
        <v>0</v>
      </c>
      <c r="H42" s="113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PPCL!B43</f>
        <v>150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150</v>
      </c>
      <c r="G43">
        <f t="shared" si="5"/>
        <v>0</v>
      </c>
      <c r="H43" s="113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PPCL!B44</f>
        <v>150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150</v>
      </c>
      <c r="G44">
        <f t="shared" si="5"/>
        <v>0</v>
      </c>
      <c r="H44" s="113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PPCL!B45</f>
        <v>150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150</v>
      </c>
      <c r="G45">
        <f t="shared" si="5"/>
        <v>0</v>
      </c>
      <c r="H45" s="113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PPCL!B46</f>
        <v>150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150</v>
      </c>
      <c r="G46">
        <f t="shared" si="5"/>
        <v>0</v>
      </c>
      <c r="H46" s="113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PPCL!B47</f>
        <v>150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150</v>
      </c>
      <c r="G47">
        <f t="shared" si="5"/>
        <v>0</v>
      </c>
      <c r="H47" s="113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PPCL!B48</f>
        <v>150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150</v>
      </c>
      <c r="G48">
        <f t="shared" si="5"/>
        <v>0</v>
      </c>
      <c r="H48" s="113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PPCL!B49</f>
        <v>150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150</v>
      </c>
      <c r="G49">
        <f t="shared" si="5"/>
        <v>0</v>
      </c>
      <c r="H49" s="113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PPCL!B50</f>
        <v>150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150</v>
      </c>
      <c r="G50">
        <f t="shared" si="5"/>
        <v>0</v>
      </c>
      <c r="H50" s="113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PPCL!B51</f>
        <v>150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150</v>
      </c>
      <c r="G51">
        <f t="shared" si="5"/>
        <v>0</v>
      </c>
      <c r="H51" s="113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PPCL!B52</f>
        <v>150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150</v>
      </c>
      <c r="G52">
        <f t="shared" si="5"/>
        <v>0</v>
      </c>
      <c r="H52" s="113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PPCL!B53</f>
        <v>150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150</v>
      </c>
      <c r="G53">
        <f t="shared" si="5"/>
        <v>0</v>
      </c>
      <c r="H53" s="113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PPCL!B54</f>
        <v>150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150</v>
      </c>
      <c r="G54">
        <f t="shared" si="5"/>
        <v>0</v>
      </c>
      <c r="H54" s="113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PPCL!B55</f>
        <v>150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150</v>
      </c>
      <c r="G55">
        <f t="shared" si="5"/>
        <v>0</v>
      </c>
      <c r="H55" s="113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PPCL!B56</f>
        <v>150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150</v>
      </c>
      <c r="G56">
        <f t="shared" si="5"/>
        <v>0</v>
      </c>
      <c r="H56" s="113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PPCL!B57</f>
        <v>150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150</v>
      </c>
      <c r="G57">
        <f t="shared" si="5"/>
        <v>0</v>
      </c>
      <c r="H57" s="113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PPCL!B58</f>
        <v>150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150</v>
      </c>
      <c r="G58">
        <f t="shared" si="5"/>
        <v>0</v>
      </c>
      <c r="H58" s="113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PPCL!B59</f>
        <v>150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150</v>
      </c>
      <c r="G59">
        <f t="shared" si="5"/>
        <v>0</v>
      </c>
      <c r="H59" s="113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PPCL!B60</f>
        <v>150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150</v>
      </c>
      <c r="G60">
        <f t="shared" si="5"/>
        <v>0</v>
      </c>
      <c r="H60" s="113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PPCL!B61</f>
        <v>150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150</v>
      </c>
      <c r="G61">
        <f t="shared" si="5"/>
        <v>0</v>
      </c>
      <c r="H61" s="113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PPCL!B62</f>
        <v>150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150</v>
      </c>
      <c r="G62">
        <f t="shared" si="5"/>
        <v>0</v>
      </c>
      <c r="H62" s="113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PPCL!B63</f>
        <v>150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150</v>
      </c>
      <c r="G63">
        <f t="shared" si="5"/>
        <v>0</v>
      </c>
      <c r="H63" s="113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PPCL!B64</f>
        <v>150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150</v>
      </c>
      <c r="G64">
        <f t="shared" si="5"/>
        <v>0</v>
      </c>
      <c r="H64" s="113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PPCL!B65</f>
        <v>150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150</v>
      </c>
      <c r="G65">
        <f t="shared" si="5"/>
        <v>0</v>
      </c>
      <c r="H65" s="113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PPCL!B66</f>
        <v>150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150</v>
      </c>
      <c r="G66">
        <f t="shared" si="5"/>
        <v>0</v>
      </c>
      <c r="H66" s="113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PPCL!B67</f>
        <v>150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150</v>
      </c>
      <c r="G67">
        <f t="shared" si="5"/>
        <v>0</v>
      </c>
      <c r="H67" s="113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PPCL!B68</f>
        <v>150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150</v>
      </c>
      <c r="G68">
        <f t="shared" ref="G68:G98" si="11">D68+E68</f>
        <v>0</v>
      </c>
      <c r="H68" s="113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PPCL!B69</f>
        <v>150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150</v>
      </c>
      <c r="G69">
        <f t="shared" si="11"/>
        <v>0</v>
      </c>
      <c r="H69" s="113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PPCL!B70</f>
        <v>150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150</v>
      </c>
      <c r="G70">
        <f t="shared" si="11"/>
        <v>0</v>
      </c>
      <c r="H70" s="113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PPCL!B71</f>
        <v>150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150</v>
      </c>
      <c r="G71">
        <f t="shared" si="11"/>
        <v>0</v>
      </c>
      <c r="H71" s="113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PPCL!B72</f>
        <v>150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150</v>
      </c>
      <c r="G72">
        <f t="shared" si="11"/>
        <v>0</v>
      </c>
      <c r="H72" s="113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PPCL!B73</f>
        <v>150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150</v>
      </c>
      <c r="G73">
        <f t="shared" si="11"/>
        <v>0</v>
      </c>
      <c r="H73" s="113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PPCL!B74</f>
        <v>150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150</v>
      </c>
      <c r="G74">
        <f t="shared" si="11"/>
        <v>0</v>
      </c>
      <c r="H74" s="113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PPCL!B75</f>
        <v>150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150</v>
      </c>
      <c r="G75">
        <f t="shared" si="11"/>
        <v>0</v>
      </c>
      <c r="H75" s="113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PPCL!B76</f>
        <v>150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150</v>
      </c>
      <c r="G76">
        <f t="shared" si="11"/>
        <v>0</v>
      </c>
      <c r="H76" s="113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PPCL!B77</f>
        <v>150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150</v>
      </c>
      <c r="G77">
        <f t="shared" si="11"/>
        <v>0</v>
      </c>
      <c r="H77" s="113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PPCL!B78</f>
        <v>150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150</v>
      </c>
      <c r="G78">
        <f t="shared" si="11"/>
        <v>0</v>
      </c>
      <c r="H78" s="113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PPCL!B79</f>
        <v>150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150</v>
      </c>
      <c r="G79">
        <f t="shared" si="11"/>
        <v>0</v>
      </c>
      <c r="H79" s="113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PPCL!B80</f>
        <v>150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150</v>
      </c>
      <c r="G80">
        <f t="shared" si="11"/>
        <v>0</v>
      </c>
      <c r="H80" s="113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PPCL!B81</f>
        <v>150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150</v>
      </c>
      <c r="G81">
        <f t="shared" si="11"/>
        <v>0</v>
      </c>
      <c r="H81" s="113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PPCL!B82</f>
        <v>150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150</v>
      </c>
      <c r="G82">
        <f t="shared" si="11"/>
        <v>0</v>
      </c>
      <c r="H82" s="113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PPCL!B83</f>
        <v>150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150</v>
      </c>
      <c r="G83">
        <f t="shared" si="11"/>
        <v>0</v>
      </c>
      <c r="H83" s="113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PPCL!B84</f>
        <v>150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150</v>
      </c>
      <c r="G84">
        <f t="shared" si="11"/>
        <v>0</v>
      </c>
      <c r="H84" s="113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PPCL!B85</f>
        <v>150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150</v>
      </c>
      <c r="G85">
        <f t="shared" si="11"/>
        <v>0</v>
      </c>
      <c r="H85" s="113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PPCL!B86</f>
        <v>150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150</v>
      </c>
      <c r="G86">
        <f t="shared" si="11"/>
        <v>0</v>
      </c>
      <c r="H86" s="113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PPCL!B87</f>
        <v>150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150</v>
      </c>
      <c r="G87">
        <f t="shared" si="11"/>
        <v>0</v>
      </c>
      <c r="H87" s="113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PPCL!B88</f>
        <v>150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150</v>
      </c>
      <c r="G88">
        <f t="shared" si="11"/>
        <v>0</v>
      </c>
      <c r="H88" s="113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PPCL!B89</f>
        <v>150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150</v>
      </c>
      <c r="G89">
        <f t="shared" si="11"/>
        <v>0</v>
      </c>
      <c r="H89" s="113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PPCL!B90</f>
        <v>150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150</v>
      </c>
      <c r="G90">
        <f t="shared" si="11"/>
        <v>0</v>
      </c>
      <c r="H90" s="113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PPCL!B91</f>
        <v>150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150</v>
      </c>
      <c r="G91">
        <f t="shared" si="11"/>
        <v>0</v>
      </c>
      <c r="H91" s="113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PPCL!B92</f>
        <v>150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150</v>
      </c>
      <c r="G92">
        <f t="shared" si="11"/>
        <v>0</v>
      </c>
      <c r="H92" s="113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PPCL!B93</f>
        <v>150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150</v>
      </c>
      <c r="G93">
        <f t="shared" si="11"/>
        <v>0</v>
      </c>
      <c r="H93" s="113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PPCL!B94</f>
        <v>150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150</v>
      </c>
      <c r="G94">
        <f t="shared" si="11"/>
        <v>0</v>
      </c>
      <c r="H94" s="113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PPCL!B95</f>
        <v>150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150</v>
      </c>
      <c r="G95">
        <f t="shared" si="11"/>
        <v>0</v>
      </c>
      <c r="H95" s="113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PPCL!B96</f>
        <v>150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150</v>
      </c>
      <c r="G96">
        <f t="shared" si="11"/>
        <v>0</v>
      </c>
      <c r="H96" s="113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PPCL!B97</f>
        <v>150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150</v>
      </c>
      <c r="G97">
        <f t="shared" si="11"/>
        <v>0</v>
      </c>
      <c r="H97" s="113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PPCL!B98</f>
        <v>150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150</v>
      </c>
      <c r="G98">
        <f t="shared" si="11"/>
        <v>0</v>
      </c>
      <c r="H98" s="113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3.6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3.6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180</v>
      </c>
      <c r="C3">
        <f>PPCL!E3</f>
        <v>0</v>
      </c>
      <c r="D3">
        <f>PPCL!O3</f>
        <v>0</v>
      </c>
      <c r="E3">
        <f>PPCL!P3</f>
        <v>0</v>
      </c>
      <c r="F3">
        <f>B3+C3</f>
        <v>180</v>
      </c>
      <c r="G3">
        <f>D3+E3</f>
        <v>0</v>
      </c>
      <c r="H3" s="113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PPCL!D4</f>
        <v>180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180</v>
      </c>
      <c r="G4">
        <f t="shared" ref="G4:G67" si="5">D4+E4</f>
        <v>0</v>
      </c>
      <c r="H4" s="113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PPCL!D5</f>
        <v>180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180</v>
      </c>
      <c r="G5">
        <f t="shared" si="5"/>
        <v>0</v>
      </c>
      <c r="H5" s="113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PPCL!D6</f>
        <v>180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180</v>
      </c>
      <c r="G6">
        <f t="shared" si="5"/>
        <v>0</v>
      </c>
      <c r="H6" s="113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PPCL!D7</f>
        <v>180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180</v>
      </c>
      <c r="G7">
        <f t="shared" si="5"/>
        <v>0</v>
      </c>
      <c r="H7" s="113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PPCL!D8</f>
        <v>180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180</v>
      </c>
      <c r="G8">
        <f t="shared" si="5"/>
        <v>0</v>
      </c>
      <c r="H8" s="113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PPCL!D9</f>
        <v>180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180</v>
      </c>
      <c r="G9">
        <f t="shared" si="5"/>
        <v>0</v>
      </c>
      <c r="H9" s="113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PPCL!D10</f>
        <v>180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180</v>
      </c>
      <c r="G10">
        <f t="shared" si="5"/>
        <v>0</v>
      </c>
      <c r="H10" s="113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PPCL!D11</f>
        <v>180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180</v>
      </c>
      <c r="G11">
        <f t="shared" si="5"/>
        <v>0</v>
      </c>
      <c r="H11" s="113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PPCL!D12</f>
        <v>180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180</v>
      </c>
      <c r="G12">
        <f t="shared" si="5"/>
        <v>0</v>
      </c>
      <c r="H12" s="113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PPCL!D13</f>
        <v>180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180</v>
      </c>
      <c r="G13">
        <f t="shared" si="5"/>
        <v>0</v>
      </c>
      <c r="H13" s="113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PPCL!D14</f>
        <v>180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180</v>
      </c>
      <c r="G14">
        <f t="shared" si="5"/>
        <v>0</v>
      </c>
      <c r="H14" s="113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PPCL!D15</f>
        <v>180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180</v>
      </c>
      <c r="G15">
        <f t="shared" si="5"/>
        <v>0</v>
      </c>
      <c r="H15" s="113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PPCL!D16</f>
        <v>180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180</v>
      </c>
      <c r="G16">
        <f t="shared" si="5"/>
        <v>0</v>
      </c>
      <c r="H16" s="113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PPCL!D17</f>
        <v>180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180</v>
      </c>
      <c r="G17">
        <f t="shared" si="5"/>
        <v>0</v>
      </c>
      <c r="H17" s="113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PPCL!D18</f>
        <v>180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180</v>
      </c>
      <c r="G18">
        <f t="shared" si="5"/>
        <v>0</v>
      </c>
      <c r="H18" s="113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PPCL!D19</f>
        <v>180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180</v>
      </c>
      <c r="G19">
        <f t="shared" si="5"/>
        <v>0</v>
      </c>
      <c r="H19" s="113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PPCL!D20</f>
        <v>180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180</v>
      </c>
      <c r="G20">
        <f t="shared" si="5"/>
        <v>0</v>
      </c>
      <c r="H20" s="113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PPCL!D21</f>
        <v>180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180</v>
      </c>
      <c r="G21">
        <f t="shared" si="5"/>
        <v>0</v>
      </c>
      <c r="H21" s="113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PPCL!D22</f>
        <v>180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180</v>
      </c>
      <c r="G22">
        <f t="shared" si="5"/>
        <v>0</v>
      </c>
      <c r="H22" s="113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PPCL!D23</f>
        <v>180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180</v>
      </c>
      <c r="G23">
        <f t="shared" si="5"/>
        <v>0</v>
      </c>
      <c r="H23" s="113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PPCL!D24</f>
        <v>180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180</v>
      </c>
      <c r="G24">
        <f t="shared" si="5"/>
        <v>0</v>
      </c>
      <c r="H24" s="113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PPCL!D25</f>
        <v>180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180</v>
      </c>
      <c r="G25">
        <f t="shared" si="5"/>
        <v>0</v>
      </c>
      <c r="H25" s="113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PPCL!D26</f>
        <v>180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180</v>
      </c>
      <c r="G26">
        <f t="shared" si="5"/>
        <v>0</v>
      </c>
      <c r="H26" s="113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PPCL!D27</f>
        <v>180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180</v>
      </c>
      <c r="G27">
        <f t="shared" si="5"/>
        <v>0</v>
      </c>
      <c r="H27" s="113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PPCL!D28</f>
        <v>180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180</v>
      </c>
      <c r="G28">
        <f t="shared" si="5"/>
        <v>0</v>
      </c>
      <c r="H28" s="113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PPCL!D29</f>
        <v>180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180</v>
      </c>
      <c r="G29">
        <f t="shared" si="5"/>
        <v>0</v>
      </c>
      <c r="H29" s="113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PPCL!D30</f>
        <v>180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180</v>
      </c>
      <c r="G30">
        <f t="shared" si="5"/>
        <v>0</v>
      </c>
      <c r="H30" s="113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PPCL!D31</f>
        <v>180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180</v>
      </c>
      <c r="G31">
        <f t="shared" si="5"/>
        <v>0</v>
      </c>
      <c r="H31" s="113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PPCL!D32</f>
        <v>180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180</v>
      </c>
      <c r="G32">
        <f t="shared" si="5"/>
        <v>0</v>
      </c>
      <c r="H32" s="113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PPCL!D33</f>
        <v>180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180</v>
      </c>
      <c r="G33">
        <f t="shared" si="5"/>
        <v>0</v>
      </c>
      <c r="H33" s="113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PPCL!D34</f>
        <v>180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180</v>
      </c>
      <c r="G34">
        <f t="shared" si="5"/>
        <v>0</v>
      </c>
      <c r="H34" s="113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PPCL!D35</f>
        <v>180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180</v>
      </c>
      <c r="G35">
        <f t="shared" si="5"/>
        <v>0</v>
      </c>
      <c r="H35" s="113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PPCL!D36</f>
        <v>180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180</v>
      </c>
      <c r="G36">
        <f t="shared" si="5"/>
        <v>0</v>
      </c>
      <c r="H36" s="113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PPCL!D37</f>
        <v>180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180</v>
      </c>
      <c r="G37">
        <f t="shared" si="5"/>
        <v>0</v>
      </c>
      <c r="H37" s="113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PPCL!D38</f>
        <v>180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180</v>
      </c>
      <c r="G38">
        <f t="shared" si="5"/>
        <v>0</v>
      </c>
      <c r="H38" s="113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PPCL!D39</f>
        <v>180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180</v>
      </c>
      <c r="G39">
        <f t="shared" si="5"/>
        <v>0</v>
      </c>
      <c r="H39" s="113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PPCL!D40</f>
        <v>180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180</v>
      </c>
      <c r="G40">
        <f t="shared" si="5"/>
        <v>0</v>
      </c>
      <c r="H40" s="113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PPCL!D41</f>
        <v>180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180</v>
      </c>
      <c r="G41">
        <f t="shared" si="5"/>
        <v>0</v>
      </c>
      <c r="H41" s="113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PPCL!D42</f>
        <v>180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180</v>
      </c>
      <c r="G42">
        <f t="shared" si="5"/>
        <v>0</v>
      </c>
      <c r="H42" s="113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PPCL!D43</f>
        <v>180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180</v>
      </c>
      <c r="G43">
        <f t="shared" si="5"/>
        <v>0</v>
      </c>
      <c r="H43" s="113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PPCL!D44</f>
        <v>180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180</v>
      </c>
      <c r="G44">
        <f t="shared" si="5"/>
        <v>0</v>
      </c>
      <c r="H44" s="113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PPCL!D45</f>
        <v>180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180</v>
      </c>
      <c r="G45">
        <f t="shared" si="5"/>
        <v>0</v>
      </c>
      <c r="H45" s="113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PPCL!D46</f>
        <v>180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180</v>
      </c>
      <c r="G46">
        <f t="shared" si="5"/>
        <v>0</v>
      </c>
      <c r="H46" s="113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PPCL!D47</f>
        <v>180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180</v>
      </c>
      <c r="G47">
        <f t="shared" si="5"/>
        <v>0</v>
      </c>
      <c r="H47" s="113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PPCL!D48</f>
        <v>180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180</v>
      </c>
      <c r="G48">
        <f t="shared" si="5"/>
        <v>0</v>
      </c>
      <c r="H48" s="113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PPCL!D49</f>
        <v>180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180</v>
      </c>
      <c r="G49">
        <f t="shared" si="5"/>
        <v>0</v>
      </c>
      <c r="H49" s="113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PPCL!D50</f>
        <v>180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180</v>
      </c>
      <c r="G50">
        <f t="shared" si="5"/>
        <v>0</v>
      </c>
      <c r="H50" s="113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PPCL!D51</f>
        <v>180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180</v>
      </c>
      <c r="G51">
        <f t="shared" si="5"/>
        <v>0</v>
      </c>
      <c r="H51" s="113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PPCL!D52</f>
        <v>180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180</v>
      </c>
      <c r="G52">
        <f t="shared" si="5"/>
        <v>0</v>
      </c>
      <c r="H52" s="113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PPCL!D53</f>
        <v>180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180</v>
      </c>
      <c r="G53">
        <f t="shared" si="5"/>
        <v>0</v>
      </c>
      <c r="H53" s="113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PPCL!D54</f>
        <v>180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180</v>
      </c>
      <c r="G54">
        <f t="shared" si="5"/>
        <v>0</v>
      </c>
      <c r="H54" s="113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PPCL!D55</f>
        <v>180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180</v>
      </c>
      <c r="G55">
        <f t="shared" si="5"/>
        <v>0</v>
      </c>
      <c r="H55" s="113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PPCL!D56</f>
        <v>180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180</v>
      </c>
      <c r="G56">
        <f t="shared" si="5"/>
        <v>0</v>
      </c>
      <c r="H56" s="113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PPCL!D57</f>
        <v>180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180</v>
      </c>
      <c r="G57">
        <f t="shared" si="5"/>
        <v>0</v>
      </c>
      <c r="H57" s="113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PPCL!D58</f>
        <v>180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180</v>
      </c>
      <c r="G58">
        <f t="shared" si="5"/>
        <v>0</v>
      </c>
      <c r="H58" s="113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PPCL!D59</f>
        <v>180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180</v>
      </c>
      <c r="G59">
        <f t="shared" si="5"/>
        <v>0</v>
      </c>
      <c r="H59" s="113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PPCL!D60</f>
        <v>180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180</v>
      </c>
      <c r="G60">
        <f t="shared" si="5"/>
        <v>0</v>
      </c>
      <c r="H60" s="113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PPCL!D61</f>
        <v>180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180</v>
      </c>
      <c r="G61">
        <f t="shared" si="5"/>
        <v>0</v>
      </c>
      <c r="H61" s="113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PPCL!D62</f>
        <v>180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180</v>
      </c>
      <c r="G62">
        <f t="shared" si="5"/>
        <v>0</v>
      </c>
      <c r="H62" s="113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PPCL!D63</f>
        <v>180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180</v>
      </c>
      <c r="G63">
        <f t="shared" si="5"/>
        <v>0</v>
      </c>
      <c r="H63" s="113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PPCL!D64</f>
        <v>180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180</v>
      </c>
      <c r="G64">
        <f t="shared" si="5"/>
        <v>0</v>
      </c>
      <c r="H64" s="113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PPCL!D65</f>
        <v>180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180</v>
      </c>
      <c r="G65">
        <f t="shared" si="5"/>
        <v>0</v>
      </c>
      <c r="H65" s="113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PPCL!D66</f>
        <v>180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180</v>
      </c>
      <c r="G66">
        <f t="shared" si="5"/>
        <v>0</v>
      </c>
      <c r="H66" s="113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PPCL!D67</f>
        <v>180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180</v>
      </c>
      <c r="G67">
        <f t="shared" si="5"/>
        <v>0</v>
      </c>
      <c r="H67" s="113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PPCL!D68</f>
        <v>180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180</v>
      </c>
      <c r="G68">
        <f t="shared" ref="G68:G98" si="11">D68+E68</f>
        <v>0</v>
      </c>
      <c r="H68" s="113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PPCL!D69</f>
        <v>180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180</v>
      </c>
      <c r="G69">
        <f t="shared" si="11"/>
        <v>0</v>
      </c>
      <c r="H69" s="113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PPCL!D70</f>
        <v>180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180</v>
      </c>
      <c r="G70">
        <f t="shared" si="11"/>
        <v>0</v>
      </c>
      <c r="H70" s="113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PPCL!D71</f>
        <v>180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180</v>
      </c>
      <c r="G71">
        <f t="shared" si="11"/>
        <v>0</v>
      </c>
      <c r="H71" s="113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PPCL!D72</f>
        <v>180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180</v>
      </c>
      <c r="G72">
        <f t="shared" si="11"/>
        <v>0</v>
      </c>
      <c r="H72" s="113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PPCL!D73</f>
        <v>180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180</v>
      </c>
      <c r="G73">
        <f t="shared" si="11"/>
        <v>0</v>
      </c>
      <c r="H73" s="113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PPCL!D74</f>
        <v>180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180</v>
      </c>
      <c r="G74">
        <f t="shared" si="11"/>
        <v>0</v>
      </c>
      <c r="H74" s="113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PPCL!D75</f>
        <v>180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180</v>
      </c>
      <c r="G75">
        <f t="shared" si="11"/>
        <v>0</v>
      </c>
      <c r="H75" s="113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PPCL!D76</f>
        <v>180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180</v>
      </c>
      <c r="G76">
        <f t="shared" si="11"/>
        <v>0</v>
      </c>
      <c r="H76" s="113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PPCL!D77</f>
        <v>180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180</v>
      </c>
      <c r="G77">
        <f t="shared" si="11"/>
        <v>0</v>
      </c>
      <c r="H77" s="113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PPCL!D78</f>
        <v>180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180</v>
      </c>
      <c r="G78">
        <f t="shared" si="11"/>
        <v>0</v>
      </c>
      <c r="H78" s="113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PPCL!D79</f>
        <v>180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180</v>
      </c>
      <c r="G79">
        <f t="shared" si="11"/>
        <v>0</v>
      </c>
      <c r="H79" s="113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PPCL!D80</f>
        <v>180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180</v>
      </c>
      <c r="G80">
        <f t="shared" si="11"/>
        <v>0</v>
      </c>
      <c r="H80" s="113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PPCL!D81</f>
        <v>180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180</v>
      </c>
      <c r="G81">
        <f t="shared" si="11"/>
        <v>0</v>
      </c>
      <c r="H81" s="113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PPCL!D82</f>
        <v>180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180</v>
      </c>
      <c r="G82">
        <f t="shared" si="11"/>
        <v>0</v>
      </c>
      <c r="H82" s="113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PPCL!D83</f>
        <v>180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180</v>
      </c>
      <c r="G83">
        <f t="shared" si="11"/>
        <v>0</v>
      </c>
      <c r="H83" s="113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PPCL!D84</f>
        <v>180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180</v>
      </c>
      <c r="G84">
        <f t="shared" si="11"/>
        <v>0</v>
      </c>
      <c r="H84" s="113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PPCL!D85</f>
        <v>180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180</v>
      </c>
      <c r="G85">
        <f t="shared" si="11"/>
        <v>0</v>
      </c>
      <c r="H85" s="113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PPCL!D86</f>
        <v>180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180</v>
      </c>
      <c r="G86">
        <f t="shared" si="11"/>
        <v>0</v>
      </c>
      <c r="H86" s="113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PPCL!D87</f>
        <v>180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180</v>
      </c>
      <c r="G87">
        <f t="shared" si="11"/>
        <v>0</v>
      </c>
      <c r="H87" s="113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PPCL!D88</f>
        <v>180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180</v>
      </c>
      <c r="G88">
        <f t="shared" si="11"/>
        <v>0</v>
      </c>
      <c r="H88" s="113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PPCL!D89</f>
        <v>180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180</v>
      </c>
      <c r="G89">
        <f t="shared" si="11"/>
        <v>0</v>
      </c>
      <c r="H89" s="113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PPCL!D90</f>
        <v>180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180</v>
      </c>
      <c r="G90">
        <f t="shared" si="11"/>
        <v>0</v>
      </c>
      <c r="H90" s="113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PPCL!D91</f>
        <v>180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180</v>
      </c>
      <c r="G91">
        <f t="shared" si="11"/>
        <v>0</v>
      </c>
      <c r="H91" s="113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PPCL!D92</f>
        <v>180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180</v>
      </c>
      <c r="G92">
        <f t="shared" si="11"/>
        <v>0</v>
      </c>
      <c r="H92" s="113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PPCL!D93</f>
        <v>180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180</v>
      </c>
      <c r="G93">
        <f t="shared" si="11"/>
        <v>0</v>
      </c>
      <c r="H93" s="113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PPCL!D94</f>
        <v>180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180</v>
      </c>
      <c r="G94">
        <f t="shared" si="11"/>
        <v>0</v>
      </c>
      <c r="H94" s="113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PPCL!D95</f>
        <v>180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180</v>
      </c>
      <c r="G95">
        <f t="shared" si="11"/>
        <v>0</v>
      </c>
      <c r="H95" s="113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PPCL!D96</f>
        <v>180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180</v>
      </c>
      <c r="G96">
        <f t="shared" si="11"/>
        <v>0</v>
      </c>
      <c r="H96" s="113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PPCL!D97</f>
        <v>180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180</v>
      </c>
      <c r="G97">
        <f t="shared" si="11"/>
        <v>0</v>
      </c>
      <c r="H97" s="113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PPCL!D98</f>
        <v>180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180</v>
      </c>
      <c r="G98">
        <f t="shared" si="11"/>
        <v>0</v>
      </c>
      <c r="H98" s="113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4.32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4.32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84</v>
      </c>
      <c r="C3">
        <f>GT!C3</f>
        <v>0</v>
      </c>
      <c r="D3">
        <f>GT!M3</f>
        <v>37.6</v>
      </c>
      <c r="E3">
        <f>GT!N3</f>
        <v>0</v>
      </c>
      <c r="F3">
        <f>B3+C3</f>
        <v>84</v>
      </c>
      <c r="G3">
        <f>D3+E3-X3</f>
        <v>37.6</v>
      </c>
      <c r="H3" s="113"/>
      <c r="I3">
        <f>BRPL_EOD!AA3+BRPL_EOD!AB3</f>
        <v>15.57</v>
      </c>
      <c r="J3">
        <f>BYPL_EOD!AA3+BYPL_EOD!AB3</f>
        <v>8.52</v>
      </c>
      <c r="K3">
        <f>MES_EOD!AA3+MES_EOD!AB3</f>
        <v>0</v>
      </c>
      <c r="L3">
        <f>NDMC_EOD!AA3+NDMC_EOD!AB3</f>
        <v>1.86</v>
      </c>
      <c r="M3">
        <f>TPDDL_EOD!AA3+TPDDL_EOD!AB3</f>
        <v>11.12</v>
      </c>
      <c r="N3">
        <f t="shared" ref="N3:N66" si="0">SUM(I3:M3)</f>
        <v>37.07</v>
      </c>
      <c r="O3" s="113">
        <f t="shared" ref="O3:O66" si="1">G3-N3</f>
        <v>0.53000000000000114</v>
      </c>
      <c r="P3">
        <v>15.792608578365256</v>
      </c>
      <c r="Q3">
        <v>8.6418127866199086</v>
      </c>
      <c r="R3">
        <v>0</v>
      </c>
      <c r="S3">
        <v>1.8865929322902619</v>
      </c>
      <c r="T3">
        <v>11.278985702724574</v>
      </c>
      <c r="U3" s="115">
        <f t="shared" ref="U3:U66" si="2">SUM(P3:T3)</f>
        <v>37.6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84</v>
      </c>
      <c r="C4">
        <f>GT!C4</f>
        <v>0</v>
      </c>
      <c r="D4">
        <f>GT!M4</f>
        <v>37.6</v>
      </c>
      <c r="E4">
        <f>GT!N4</f>
        <v>0</v>
      </c>
      <c r="F4">
        <f t="shared" ref="F4:F67" si="4">B4+C4</f>
        <v>84</v>
      </c>
      <c r="G4">
        <f t="shared" ref="G4:G67" si="5">D4+E4-X4</f>
        <v>37.6</v>
      </c>
      <c r="H4" s="113"/>
      <c r="I4">
        <f>BRPL_EOD!AA4+BRPL_EOD!AB4</f>
        <v>15.57</v>
      </c>
      <c r="J4">
        <f>BYPL_EOD!AA4+BYPL_EOD!AB4</f>
        <v>8.52</v>
      </c>
      <c r="K4">
        <f>MES_EOD!AA4+MES_EOD!AB4</f>
        <v>0</v>
      </c>
      <c r="L4">
        <f>NDMC_EOD!AA4+NDMC_EOD!AB4</f>
        <v>1.86</v>
      </c>
      <c r="M4">
        <f>TPDDL_EOD!AA4+TPDDL_EOD!AB4</f>
        <v>11.12</v>
      </c>
      <c r="N4">
        <f t="shared" si="0"/>
        <v>37.07</v>
      </c>
      <c r="O4" s="113">
        <f t="shared" si="1"/>
        <v>0.53000000000000114</v>
      </c>
      <c r="P4">
        <v>15.792608578365256</v>
      </c>
      <c r="Q4">
        <v>8.6418127866199086</v>
      </c>
      <c r="R4">
        <v>0</v>
      </c>
      <c r="S4">
        <v>1.8865929322902619</v>
      </c>
      <c r="T4">
        <v>11.278985702724574</v>
      </c>
      <c r="U4" s="115">
        <f t="shared" si="2"/>
        <v>37.6</v>
      </c>
      <c r="V4" s="113">
        <f t="shared" si="3"/>
        <v>0</v>
      </c>
      <c r="X4" s="118"/>
    </row>
    <row r="5" spans="1:24">
      <c r="A5" t="s">
        <v>47</v>
      </c>
      <c r="B5">
        <f>GT!B5</f>
        <v>84</v>
      </c>
      <c r="C5">
        <f>GT!C5</f>
        <v>0</v>
      </c>
      <c r="D5">
        <f>GT!M5</f>
        <v>37.6</v>
      </c>
      <c r="E5">
        <f>GT!N5</f>
        <v>0</v>
      </c>
      <c r="F5">
        <f t="shared" si="4"/>
        <v>84</v>
      </c>
      <c r="G5">
        <f t="shared" si="5"/>
        <v>37.6</v>
      </c>
      <c r="H5" s="113"/>
      <c r="I5">
        <f>BRPL_EOD!AA5+BRPL_EOD!AB5</f>
        <v>15.57</v>
      </c>
      <c r="J5">
        <f>BYPL_EOD!AA5+BYPL_EOD!AB5</f>
        <v>8.52</v>
      </c>
      <c r="K5">
        <f>MES_EOD!AA5+MES_EOD!AB5</f>
        <v>0</v>
      </c>
      <c r="L5">
        <f>NDMC_EOD!AA5+NDMC_EOD!AB5</f>
        <v>1.86</v>
      </c>
      <c r="M5">
        <f>TPDDL_EOD!AA5+TPDDL_EOD!AB5</f>
        <v>11.12</v>
      </c>
      <c r="N5">
        <f t="shared" si="0"/>
        <v>37.07</v>
      </c>
      <c r="O5" s="113">
        <f t="shared" si="1"/>
        <v>0.53000000000000114</v>
      </c>
      <c r="P5">
        <v>15.792608578365256</v>
      </c>
      <c r="Q5">
        <v>8.6418127866199086</v>
      </c>
      <c r="R5">
        <v>0</v>
      </c>
      <c r="S5">
        <v>1.8865929322902619</v>
      </c>
      <c r="T5">
        <v>11.278985702724574</v>
      </c>
      <c r="U5" s="115">
        <f t="shared" si="2"/>
        <v>37.6</v>
      </c>
      <c r="V5" s="113">
        <f t="shared" si="3"/>
        <v>0</v>
      </c>
      <c r="X5" s="118"/>
    </row>
    <row r="6" spans="1:24">
      <c r="A6" t="s">
        <v>48</v>
      </c>
      <c r="B6">
        <f>GT!B6</f>
        <v>84</v>
      </c>
      <c r="C6">
        <f>GT!C6</f>
        <v>0</v>
      </c>
      <c r="D6">
        <f>GT!M6</f>
        <v>37.6</v>
      </c>
      <c r="E6">
        <f>GT!N6</f>
        <v>0</v>
      </c>
      <c r="F6">
        <f t="shared" si="4"/>
        <v>84</v>
      </c>
      <c r="G6">
        <f t="shared" si="5"/>
        <v>37.6</v>
      </c>
      <c r="H6" s="113"/>
      <c r="I6">
        <f>BRPL_EOD!AA6+BRPL_EOD!AB6</f>
        <v>15.57</v>
      </c>
      <c r="J6">
        <f>BYPL_EOD!AA6+BYPL_EOD!AB6</f>
        <v>8.52</v>
      </c>
      <c r="K6">
        <f>MES_EOD!AA6+MES_EOD!AB6</f>
        <v>0</v>
      </c>
      <c r="L6">
        <f>NDMC_EOD!AA6+NDMC_EOD!AB6</f>
        <v>1.86</v>
      </c>
      <c r="M6">
        <f>TPDDL_EOD!AA6+TPDDL_EOD!AB6</f>
        <v>11.12</v>
      </c>
      <c r="N6">
        <f t="shared" si="0"/>
        <v>37.07</v>
      </c>
      <c r="O6" s="113">
        <f t="shared" si="1"/>
        <v>0.53000000000000114</v>
      </c>
      <c r="P6">
        <v>15.792608578365256</v>
      </c>
      <c r="Q6">
        <v>8.6418127866199086</v>
      </c>
      <c r="R6">
        <v>0</v>
      </c>
      <c r="S6">
        <v>1.8865929322902619</v>
      </c>
      <c r="T6">
        <v>11.278985702724574</v>
      </c>
      <c r="U6" s="115">
        <f t="shared" si="2"/>
        <v>37.6</v>
      </c>
      <c r="V6" s="113">
        <f t="shared" si="3"/>
        <v>0</v>
      </c>
      <c r="X6" s="118"/>
    </row>
    <row r="7" spans="1:24">
      <c r="A7" t="s">
        <v>49</v>
      </c>
      <c r="B7">
        <f>GT!B7</f>
        <v>84</v>
      </c>
      <c r="C7">
        <f>GT!C7</f>
        <v>0</v>
      </c>
      <c r="D7">
        <f>GT!M7</f>
        <v>37.6</v>
      </c>
      <c r="E7">
        <f>GT!N7</f>
        <v>0</v>
      </c>
      <c r="F7">
        <f t="shared" si="4"/>
        <v>84</v>
      </c>
      <c r="G7">
        <f t="shared" si="5"/>
        <v>37.6</v>
      </c>
      <c r="H7" s="113"/>
      <c r="I7">
        <f>BRPL_EOD!AA7+BRPL_EOD!AB7</f>
        <v>15.57</v>
      </c>
      <c r="J7">
        <f>BYPL_EOD!AA7+BYPL_EOD!AB7</f>
        <v>8.52</v>
      </c>
      <c r="K7">
        <f>MES_EOD!AA7+MES_EOD!AB7</f>
        <v>0</v>
      </c>
      <c r="L7">
        <f>NDMC_EOD!AA7+NDMC_EOD!AB7</f>
        <v>1.86</v>
      </c>
      <c r="M7">
        <f>TPDDL_EOD!AA7+TPDDL_EOD!AB7</f>
        <v>11.12</v>
      </c>
      <c r="N7">
        <f t="shared" si="0"/>
        <v>37.07</v>
      </c>
      <c r="O7" s="113">
        <f t="shared" si="1"/>
        <v>0.53000000000000114</v>
      </c>
      <c r="P7">
        <v>15.792608578365256</v>
      </c>
      <c r="Q7">
        <v>8.6418127866199086</v>
      </c>
      <c r="R7">
        <v>0</v>
      </c>
      <c r="S7">
        <v>1.8865929322902619</v>
      </c>
      <c r="T7">
        <v>11.278985702724574</v>
      </c>
      <c r="U7" s="115">
        <f t="shared" si="2"/>
        <v>37.6</v>
      </c>
      <c r="V7" s="113">
        <f t="shared" si="3"/>
        <v>0</v>
      </c>
      <c r="X7" s="118"/>
    </row>
    <row r="8" spans="1:24">
      <c r="A8" t="s">
        <v>50</v>
      </c>
      <c r="B8">
        <f>GT!B8</f>
        <v>84</v>
      </c>
      <c r="C8">
        <f>GT!C8</f>
        <v>0</v>
      </c>
      <c r="D8">
        <f>GT!M8</f>
        <v>37.6</v>
      </c>
      <c r="E8">
        <f>GT!N8</f>
        <v>0</v>
      </c>
      <c r="F8">
        <f t="shared" si="4"/>
        <v>84</v>
      </c>
      <c r="G8">
        <f t="shared" si="5"/>
        <v>37.6</v>
      </c>
      <c r="H8" s="113"/>
      <c r="I8">
        <f>BRPL_EOD!AA8+BRPL_EOD!AB8</f>
        <v>15.57</v>
      </c>
      <c r="J8">
        <f>BYPL_EOD!AA8+BYPL_EOD!AB8</f>
        <v>8.52</v>
      </c>
      <c r="K8">
        <f>MES_EOD!AA8+MES_EOD!AB8</f>
        <v>0</v>
      </c>
      <c r="L8">
        <f>NDMC_EOD!AA8+NDMC_EOD!AB8</f>
        <v>1.86</v>
      </c>
      <c r="M8">
        <f>TPDDL_EOD!AA8+TPDDL_EOD!AB8</f>
        <v>11.12</v>
      </c>
      <c r="N8">
        <f t="shared" si="0"/>
        <v>37.07</v>
      </c>
      <c r="O8" s="113">
        <f t="shared" si="1"/>
        <v>0.53000000000000114</v>
      </c>
      <c r="P8">
        <v>15.792608578365256</v>
      </c>
      <c r="Q8">
        <v>8.6418127866199086</v>
      </c>
      <c r="R8">
        <v>0</v>
      </c>
      <c r="S8">
        <v>1.8865929322902619</v>
      </c>
      <c r="T8">
        <v>11.278985702724574</v>
      </c>
      <c r="U8" s="115">
        <f t="shared" si="2"/>
        <v>37.6</v>
      </c>
      <c r="V8" s="113">
        <f t="shared" si="3"/>
        <v>0</v>
      </c>
      <c r="X8" s="118"/>
    </row>
    <row r="9" spans="1:24">
      <c r="A9" t="s">
        <v>51</v>
      </c>
      <c r="B9">
        <f>GT!B9</f>
        <v>84</v>
      </c>
      <c r="C9">
        <f>GT!C9</f>
        <v>0</v>
      </c>
      <c r="D9">
        <f>GT!M9</f>
        <v>37.6</v>
      </c>
      <c r="E9">
        <f>GT!N9</f>
        <v>0</v>
      </c>
      <c r="F9">
        <f t="shared" si="4"/>
        <v>84</v>
      </c>
      <c r="G9">
        <f t="shared" si="5"/>
        <v>37.6</v>
      </c>
      <c r="H9" s="113"/>
      <c r="I9">
        <f>BRPL_EOD!AA9+BRPL_EOD!AB9</f>
        <v>15.57</v>
      </c>
      <c r="J9">
        <f>BYPL_EOD!AA9+BYPL_EOD!AB9</f>
        <v>8.52</v>
      </c>
      <c r="K9">
        <f>MES_EOD!AA9+MES_EOD!AB9</f>
        <v>0</v>
      </c>
      <c r="L9">
        <f>NDMC_EOD!AA9+NDMC_EOD!AB9</f>
        <v>1.86</v>
      </c>
      <c r="M9">
        <f>TPDDL_EOD!AA9+TPDDL_EOD!AB9</f>
        <v>11.12</v>
      </c>
      <c r="N9">
        <f t="shared" si="0"/>
        <v>37.07</v>
      </c>
      <c r="O9" s="113">
        <f t="shared" si="1"/>
        <v>0.53000000000000114</v>
      </c>
      <c r="P9">
        <v>15.792608578365256</v>
      </c>
      <c r="Q9">
        <v>8.6418127866199086</v>
      </c>
      <c r="R9">
        <v>0</v>
      </c>
      <c r="S9">
        <v>1.8865929322902619</v>
      </c>
      <c r="T9">
        <v>11.278985702724574</v>
      </c>
      <c r="U9" s="115">
        <f t="shared" si="2"/>
        <v>37.6</v>
      </c>
      <c r="V9" s="113">
        <f t="shared" si="3"/>
        <v>0</v>
      </c>
      <c r="X9" s="118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37.6</v>
      </c>
      <c r="E10">
        <f>GT!N10</f>
        <v>0</v>
      </c>
      <c r="F10">
        <f t="shared" si="4"/>
        <v>84</v>
      </c>
      <c r="G10">
        <f t="shared" si="5"/>
        <v>37.6</v>
      </c>
      <c r="H10" s="113"/>
      <c r="I10">
        <f>BRPL_EOD!AA10+BRPL_EOD!AB10</f>
        <v>15.57</v>
      </c>
      <c r="J10">
        <f>BYPL_EOD!AA10+BYPL_EOD!AB10</f>
        <v>8.52</v>
      </c>
      <c r="K10">
        <f>MES_EOD!AA10+MES_EOD!AB10</f>
        <v>0</v>
      </c>
      <c r="L10">
        <f>NDMC_EOD!AA10+NDMC_EOD!AB10</f>
        <v>1.86</v>
      </c>
      <c r="M10">
        <f>TPDDL_EOD!AA10+TPDDL_EOD!AB10</f>
        <v>11.12</v>
      </c>
      <c r="N10">
        <f t="shared" si="0"/>
        <v>37.07</v>
      </c>
      <c r="O10" s="113">
        <f t="shared" si="1"/>
        <v>0.53000000000000114</v>
      </c>
      <c r="P10">
        <v>15.792608578365256</v>
      </c>
      <c r="Q10">
        <v>8.6418127866199086</v>
      </c>
      <c r="R10">
        <v>0</v>
      </c>
      <c r="S10">
        <v>1.8865929322902619</v>
      </c>
      <c r="T10">
        <v>11.278985702724574</v>
      </c>
      <c r="U10" s="115">
        <f t="shared" si="2"/>
        <v>37.6</v>
      </c>
      <c r="V10" s="113">
        <f t="shared" si="3"/>
        <v>0</v>
      </c>
      <c r="X10" s="118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37.6</v>
      </c>
      <c r="E11">
        <f>GT!N11</f>
        <v>0</v>
      </c>
      <c r="F11">
        <f t="shared" si="4"/>
        <v>84</v>
      </c>
      <c r="G11">
        <f t="shared" si="5"/>
        <v>37.6</v>
      </c>
      <c r="H11" s="113"/>
      <c r="I11">
        <f>BRPL_EOD!AA11+BRPL_EOD!AB11</f>
        <v>15.57</v>
      </c>
      <c r="J11">
        <f>BYPL_EOD!AA11+BYPL_EOD!AB11</f>
        <v>8.52</v>
      </c>
      <c r="K11">
        <f>MES_EOD!AA11+MES_EOD!AB11</f>
        <v>0</v>
      </c>
      <c r="L11">
        <f>NDMC_EOD!AA11+NDMC_EOD!AB11</f>
        <v>1.86</v>
      </c>
      <c r="M11">
        <f>TPDDL_EOD!AA11+TPDDL_EOD!AB11</f>
        <v>11.12</v>
      </c>
      <c r="N11">
        <f t="shared" si="0"/>
        <v>37.07</v>
      </c>
      <c r="O11" s="113">
        <f t="shared" si="1"/>
        <v>0.53000000000000114</v>
      </c>
      <c r="P11">
        <v>15.792608578365256</v>
      </c>
      <c r="Q11">
        <v>8.6418127866199086</v>
      </c>
      <c r="R11">
        <v>0</v>
      </c>
      <c r="S11">
        <v>1.8865929322902619</v>
      </c>
      <c r="T11">
        <v>11.278985702724574</v>
      </c>
      <c r="U11" s="115">
        <f t="shared" si="2"/>
        <v>37.6</v>
      </c>
      <c r="V11" s="113">
        <f t="shared" si="3"/>
        <v>0</v>
      </c>
      <c r="X11" s="118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37.6</v>
      </c>
      <c r="E12">
        <f>GT!N12</f>
        <v>0</v>
      </c>
      <c r="F12">
        <f t="shared" si="4"/>
        <v>84</v>
      </c>
      <c r="G12">
        <f t="shared" si="5"/>
        <v>37.6</v>
      </c>
      <c r="H12" s="113"/>
      <c r="I12">
        <f>BRPL_EOD!AA12+BRPL_EOD!AB12</f>
        <v>15.57</v>
      </c>
      <c r="J12">
        <f>BYPL_EOD!AA12+BYPL_EOD!AB12</f>
        <v>8.52</v>
      </c>
      <c r="K12">
        <f>MES_EOD!AA12+MES_EOD!AB12</f>
        <v>0</v>
      </c>
      <c r="L12">
        <f>NDMC_EOD!AA12+NDMC_EOD!AB12</f>
        <v>1.86</v>
      </c>
      <c r="M12">
        <f>TPDDL_EOD!AA12+TPDDL_EOD!AB12</f>
        <v>11.12</v>
      </c>
      <c r="N12">
        <f t="shared" si="0"/>
        <v>37.07</v>
      </c>
      <c r="O12" s="113">
        <f t="shared" si="1"/>
        <v>0.53000000000000114</v>
      </c>
      <c r="P12">
        <v>15.792608578365256</v>
      </c>
      <c r="Q12">
        <v>8.6418127866199086</v>
      </c>
      <c r="R12">
        <v>0</v>
      </c>
      <c r="S12">
        <v>1.8865929322902619</v>
      </c>
      <c r="T12">
        <v>11.278985702724574</v>
      </c>
      <c r="U12" s="115">
        <f t="shared" si="2"/>
        <v>37.6</v>
      </c>
      <c r="V12" s="113">
        <f t="shared" si="3"/>
        <v>0</v>
      </c>
      <c r="X12" s="118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37.6</v>
      </c>
      <c r="E13">
        <f>GT!N13</f>
        <v>0</v>
      </c>
      <c r="F13">
        <f t="shared" si="4"/>
        <v>84</v>
      </c>
      <c r="G13">
        <f t="shared" si="5"/>
        <v>37.6</v>
      </c>
      <c r="H13" s="113"/>
      <c r="I13">
        <f>BRPL_EOD!AA13+BRPL_EOD!AB13</f>
        <v>15.57</v>
      </c>
      <c r="J13">
        <f>BYPL_EOD!AA13+BYPL_EOD!AB13</f>
        <v>8.52</v>
      </c>
      <c r="K13">
        <f>MES_EOD!AA13+MES_EOD!AB13</f>
        <v>0</v>
      </c>
      <c r="L13">
        <f>NDMC_EOD!AA13+NDMC_EOD!AB13</f>
        <v>1.86</v>
      </c>
      <c r="M13">
        <f>TPDDL_EOD!AA13+TPDDL_EOD!AB13</f>
        <v>11.12</v>
      </c>
      <c r="N13">
        <f t="shared" si="0"/>
        <v>37.07</v>
      </c>
      <c r="O13" s="113">
        <f t="shared" si="1"/>
        <v>0.53000000000000114</v>
      </c>
      <c r="P13">
        <v>15.792608578365256</v>
      </c>
      <c r="Q13">
        <v>8.6418127866199086</v>
      </c>
      <c r="R13">
        <v>0</v>
      </c>
      <c r="S13">
        <v>1.8865929322902619</v>
      </c>
      <c r="T13">
        <v>11.278985702724574</v>
      </c>
      <c r="U13" s="115">
        <f t="shared" si="2"/>
        <v>37.6</v>
      </c>
      <c r="V13" s="113">
        <f t="shared" si="3"/>
        <v>0</v>
      </c>
      <c r="X13" s="118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37.6</v>
      </c>
      <c r="E14">
        <f>GT!N14</f>
        <v>0</v>
      </c>
      <c r="F14">
        <f t="shared" si="4"/>
        <v>84</v>
      </c>
      <c r="G14">
        <f t="shared" si="5"/>
        <v>37.6</v>
      </c>
      <c r="H14" s="113"/>
      <c r="I14">
        <f>BRPL_EOD!AA14+BRPL_EOD!AB14</f>
        <v>15.57</v>
      </c>
      <c r="J14">
        <f>BYPL_EOD!AA14+BYPL_EOD!AB14</f>
        <v>8.52</v>
      </c>
      <c r="K14">
        <f>MES_EOD!AA14+MES_EOD!AB14</f>
        <v>0</v>
      </c>
      <c r="L14">
        <f>NDMC_EOD!AA14+NDMC_EOD!AB14</f>
        <v>1.86</v>
      </c>
      <c r="M14">
        <f>TPDDL_EOD!AA14+TPDDL_EOD!AB14</f>
        <v>11.12</v>
      </c>
      <c r="N14">
        <f t="shared" si="0"/>
        <v>37.07</v>
      </c>
      <c r="O14" s="113">
        <f t="shared" si="1"/>
        <v>0.53000000000000114</v>
      </c>
      <c r="P14">
        <v>15.792608578365256</v>
      </c>
      <c r="Q14">
        <v>8.6418127866199086</v>
      </c>
      <c r="R14">
        <v>0</v>
      </c>
      <c r="S14">
        <v>1.8865929322902619</v>
      </c>
      <c r="T14">
        <v>11.278985702724574</v>
      </c>
      <c r="U14" s="115">
        <f t="shared" si="2"/>
        <v>37.6</v>
      </c>
      <c r="V14" s="113">
        <f t="shared" si="3"/>
        <v>0</v>
      </c>
      <c r="X14" s="118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37.6</v>
      </c>
      <c r="E15">
        <f>GT!N15</f>
        <v>0</v>
      </c>
      <c r="F15">
        <f t="shared" si="4"/>
        <v>84</v>
      </c>
      <c r="G15">
        <f t="shared" si="5"/>
        <v>37.6</v>
      </c>
      <c r="H15" s="113"/>
      <c r="I15">
        <f>BRPL_EOD!AA15+BRPL_EOD!AB15</f>
        <v>15.57</v>
      </c>
      <c r="J15">
        <f>BYPL_EOD!AA15+BYPL_EOD!AB15</f>
        <v>8.52</v>
      </c>
      <c r="K15">
        <f>MES_EOD!AA15+MES_EOD!AB15</f>
        <v>0</v>
      </c>
      <c r="L15">
        <f>NDMC_EOD!AA15+NDMC_EOD!AB15</f>
        <v>1.86</v>
      </c>
      <c r="M15">
        <f>TPDDL_EOD!AA15+TPDDL_EOD!AB15</f>
        <v>11.12</v>
      </c>
      <c r="N15">
        <f t="shared" si="0"/>
        <v>37.07</v>
      </c>
      <c r="O15" s="113">
        <f t="shared" si="1"/>
        <v>0.53000000000000114</v>
      </c>
      <c r="P15">
        <v>15.792608578365256</v>
      </c>
      <c r="Q15">
        <v>8.6418127866199086</v>
      </c>
      <c r="R15">
        <v>0</v>
      </c>
      <c r="S15">
        <v>1.8865929322902619</v>
      </c>
      <c r="T15">
        <v>11.278985702724574</v>
      </c>
      <c r="U15" s="115">
        <f t="shared" si="2"/>
        <v>37.6</v>
      </c>
      <c r="V15" s="113">
        <f t="shared" si="3"/>
        <v>0</v>
      </c>
      <c r="X15" s="118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37.6</v>
      </c>
      <c r="E16">
        <f>GT!N16</f>
        <v>0</v>
      </c>
      <c r="F16">
        <f t="shared" si="4"/>
        <v>84</v>
      </c>
      <c r="G16">
        <f t="shared" si="5"/>
        <v>37.6</v>
      </c>
      <c r="H16" s="113"/>
      <c r="I16">
        <f>BRPL_EOD!AA16+BRPL_EOD!AB16</f>
        <v>15.57</v>
      </c>
      <c r="J16">
        <f>BYPL_EOD!AA16+BYPL_EOD!AB16</f>
        <v>8.52</v>
      </c>
      <c r="K16">
        <f>MES_EOD!AA16+MES_EOD!AB16</f>
        <v>0</v>
      </c>
      <c r="L16">
        <f>NDMC_EOD!AA16+NDMC_EOD!AB16</f>
        <v>1.86</v>
      </c>
      <c r="M16">
        <f>TPDDL_EOD!AA16+TPDDL_EOD!AB16</f>
        <v>11.12</v>
      </c>
      <c r="N16">
        <f t="shared" si="0"/>
        <v>37.07</v>
      </c>
      <c r="O16" s="113">
        <f t="shared" si="1"/>
        <v>0.53000000000000114</v>
      </c>
      <c r="P16">
        <v>15.792608578365256</v>
      </c>
      <c r="Q16">
        <v>8.6418127866199086</v>
      </c>
      <c r="R16">
        <v>0</v>
      </c>
      <c r="S16">
        <v>1.8865929322902619</v>
      </c>
      <c r="T16">
        <v>11.278985702724574</v>
      </c>
      <c r="U16" s="115">
        <f t="shared" si="2"/>
        <v>37.6</v>
      </c>
      <c r="V16" s="113">
        <f t="shared" si="3"/>
        <v>0</v>
      </c>
      <c r="X16" s="118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37.6</v>
      </c>
      <c r="E17">
        <f>GT!N17</f>
        <v>0</v>
      </c>
      <c r="F17">
        <f t="shared" si="4"/>
        <v>84</v>
      </c>
      <c r="G17">
        <f t="shared" si="5"/>
        <v>37.6</v>
      </c>
      <c r="H17" s="113"/>
      <c r="I17">
        <f>BRPL_EOD!AA17+BRPL_EOD!AB17</f>
        <v>15.57</v>
      </c>
      <c r="J17">
        <f>BYPL_EOD!AA17+BYPL_EOD!AB17</f>
        <v>8.52</v>
      </c>
      <c r="K17">
        <f>MES_EOD!AA17+MES_EOD!AB17</f>
        <v>0</v>
      </c>
      <c r="L17">
        <f>NDMC_EOD!AA17+NDMC_EOD!AB17</f>
        <v>1.86</v>
      </c>
      <c r="M17">
        <f>TPDDL_EOD!AA17+TPDDL_EOD!AB17</f>
        <v>11.12</v>
      </c>
      <c r="N17">
        <f t="shared" si="0"/>
        <v>37.07</v>
      </c>
      <c r="O17" s="113">
        <f t="shared" si="1"/>
        <v>0.53000000000000114</v>
      </c>
      <c r="P17">
        <v>15.792608578365256</v>
      </c>
      <c r="Q17">
        <v>8.6418127866199086</v>
      </c>
      <c r="R17">
        <v>0</v>
      </c>
      <c r="S17">
        <v>1.8865929322902619</v>
      </c>
      <c r="T17">
        <v>11.278985702724574</v>
      </c>
      <c r="U17" s="115">
        <f t="shared" si="2"/>
        <v>37.6</v>
      </c>
      <c r="V17" s="113">
        <f t="shared" si="3"/>
        <v>0</v>
      </c>
      <c r="X17" s="118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37.6</v>
      </c>
      <c r="E18">
        <f>GT!N18</f>
        <v>0</v>
      </c>
      <c r="F18">
        <f t="shared" si="4"/>
        <v>84</v>
      </c>
      <c r="G18">
        <f t="shared" si="5"/>
        <v>37.6</v>
      </c>
      <c r="H18" s="113"/>
      <c r="I18">
        <f>BRPL_EOD!AA18+BRPL_EOD!AB18</f>
        <v>15.57</v>
      </c>
      <c r="J18">
        <f>BYPL_EOD!AA18+BYPL_EOD!AB18</f>
        <v>8.52</v>
      </c>
      <c r="K18">
        <f>MES_EOD!AA18+MES_EOD!AB18</f>
        <v>0</v>
      </c>
      <c r="L18">
        <f>NDMC_EOD!AA18+NDMC_EOD!AB18</f>
        <v>1.86</v>
      </c>
      <c r="M18">
        <f>TPDDL_EOD!AA18+TPDDL_EOD!AB18</f>
        <v>11.12</v>
      </c>
      <c r="N18">
        <f t="shared" si="0"/>
        <v>37.07</v>
      </c>
      <c r="O18" s="113">
        <f t="shared" si="1"/>
        <v>0.53000000000000114</v>
      </c>
      <c r="P18">
        <v>15.792608578365256</v>
      </c>
      <c r="Q18">
        <v>8.6418127866199086</v>
      </c>
      <c r="R18">
        <v>0</v>
      </c>
      <c r="S18">
        <v>1.8865929322902619</v>
      </c>
      <c r="T18">
        <v>11.278985702724574</v>
      </c>
      <c r="U18" s="115">
        <f t="shared" si="2"/>
        <v>37.6</v>
      </c>
      <c r="V18" s="113">
        <f t="shared" si="3"/>
        <v>0</v>
      </c>
      <c r="X18" s="118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37.6</v>
      </c>
      <c r="E19">
        <f>GT!N19</f>
        <v>0</v>
      </c>
      <c r="F19">
        <f t="shared" si="4"/>
        <v>84</v>
      </c>
      <c r="G19">
        <f t="shared" si="5"/>
        <v>37.6</v>
      </c>
      <c r="H19" s="113"/>
      <c r="I19">
        <f>BRPL_EOD!AA19+BRPL_EOD!AB19</f>
        <v>15.57</v>
      </c>
      <c r="J19">
        <f>BYPL_EOD!AA19+BYPL_EOD!AB19</f>
        <v>8.52</v>
      </c>
      <c r="K19">
        <f>MES_EOD!AA19+MES_EOD!AB19</f>
        <v>0</v>
      </c>
      <c r="L19">
        <f>NDMC_EOD!AA19+NDMC_EOD!AB19</f>
        <v>1.86</v>
      </c>
      <c r="M19">
        <f>TPDDL_EOD!AA19+TPDDL_EOD!AB19</f>
        <v>11.12</v>
      </c>
      <c r="N19">
        <f t="shared" si="0"/>
        <v>37.07</v>
      </c>
      <c r="O19" s="113">
        <f t="shared" si="1"/>
        <v>0.53000000000000114</v>
      </c>
      <c r="P19">
        <v>15.792608578365256</v>
      </c>
      <c r="Q19">
        <v>8.6418127866199086</v>
      </c>
      <c r="R19">
        <v>0</v>
      </c>
      <c r="S19">
        <v>1.8865929322902619</v>
      </c>
      <c r="T19">
        <v>11.278985702724574</v>
      </c>
      <c r="U19" s="115">
        <f t="shared" si="2"/>
        <v>37.6</v>
      </c>
      <c r="V19" s="113">
        <f t="shared" si="3"/>
        <v>0</v>
      </c>
      <c r="X19" s="118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37.6</v>
      </c>
      <c r="E20">
        <f>GT!N20</f>
        <v>0</v>
      </c>
      <c r="F20">
        <f t="shared" si="4"/>
        <v>84</v>
      </c>
      <c r="G20">
        <f t="shared" si="5"/>
        <v>37.6</v>
      </c>
      <c r="H20" s="113"/>
      <c r="I20">
        <f>BRPL_EOD!AA20+BRPL_EOD!AB20</f>
        <v>15.57</v>
      </c>
      <c r="J20">
        <f>BYPL_EOD!AA20+BYPL_EOD!AB20</f>
        <v>8.52</v>
      </c>
      <c r="K20">
        <f>MES_EOD!AA20+MES_EOD!AB20</f>
        <v>0</v>
      </c>
      <c r="L20">
        <f>NDMC_EOD!AA20+NDMC_EOD!AB20</f>
        <v>1.86</v>
      </c>
      <c r="M20">
        <f>TPDDL_EOD!AA20+TPDDL_EOD!AB20</f>
        <v>11.12</v>
      </c>
      <c r="N20">
        <f t="shared" si="0"/>
        <v>37.07</v>
      </c>
      <c r="O20" s="113">
        <f t="shared" si="1"/>
        <v>0.53000000000000114</v>
      </c>
      <c r="P20">
        <v>15.792608578365256</v>
      </c>
      <c r="Q20">
        <v>8.6418127866199086</v>
      </c>
      <c r="R20">
        <v>0</v>
      </c>
      <c r="S20">
        <v>1.8865929322902619</v>
      </c>
      <c r="T20">
        <v>11.278985702724574</v>
      </c>
      <c r="U20" s="115">
        <f t="shared" si="2"/>
        <v>37.6</v>
      </c>
      <c r="V20" s="113">
        <f t="shared" si="3"/>
        <v>0</v>
      </c>
      <c r="X20" s="118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37.6</v>
      </c>
      <c r="E21">
        <f>GT!N21</f>
        <v>0</v>
      </c>
      <c r="F21">
        <f t="shared" si="4"/>
        <v>84</v>
      </c>
      <c r="G21">
        <f t="shared" si="5"/>
        <v>37.6</v>
      </c>
      <c r="H21" s="113"/>
      <c r="I21">
        <f>BRPL_EOD!AA21+BRPL_EOD!AB21</f>
        <v>15.57</v>
      </c>
      <c r="J21">
        <f>BYPL_EOD!AA21+BYPL_EOD!AB21</f>
        <v>8.52</v>
      </c>
      <c r="K21">
        <f>MES_EOD!AA21+MES_EOD!AB21</f>
        <v>0</v>
      </c>
      <c r="L21">
        <f>NDMC_EOD!AA21+NDMC_EOD!AB21</f>
        <v>1.86</v>
      </c>
      <c r="M21">
        <f>TPDDL_EOD!AA21+TPDDL_EOD!AB21</f>
        <v>11.12</v>
      </c>
      <c r="N21">
        <f t="shared" si="0"/>
        <v>37.07</v>
      </c>
      <c r="O21" s="113">
        <f t="shared" si="1"/>
        <v>0.53000000000000114</v>
      </c>
      <c r="P21">
        <v>15.792608578365256</v>
      </c>
      <c r="Q21">
        <v>8.6418127866199086</v>
      </c>
      <c r="R21">
        <v>0</v>
      </c>
      <c r="S21">
        <v>1.8865929322902619</v>
      </c>
      <c r="T21">
        <v>11.278985702724574</v>
      </c>
      <c r="U21" s="115">
        <f t="shared" si="2"/>
        <v>37.6</v>
      </c>
      <c r="V21" s="113">
        <f t="shared" si="3"/>
        <v>0</v>
      </c>
      <c r="X21" s="118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37.6</v>
      </c>
      <c r="E22">
        <f>GT!N22</f>
        <v>0</v>
      </c>
      <c r="F22">
        <f t="shared" si="4"/>
        <v>84</v>
      </c>
      <c r="G22">
        <f t="shared" si="5"/>
        <v>37.6</v>
      </c>
      <c r="H22" s="113"/>
      <c r="I22">
        <f>BRPL_EOD!AA22+BRPL_EOD!AB22</f>
        <v>15.57</v>
      </c>
      <c r="J22">
        <f>BYPL_EOD!AA22+BYPL_EOD!AB22</f>
        <v>8.52</v>
      </c>
      <c r="K22">
        <f>MES_EOD!AA22+MES_EOD!AB22</f>
        <v>0</v>
      </c>
      <c r="L22">
        <f>NDMC_EOD!AA22+NDMC_EOD!AB22</f>
        <v>1.86</v>
      </c>
      <c r="M22">
        <f>TPDDL_EOD!AA22+TPDDL_EOD!AB22</f>
        <v>11.12</v>
      </c>
      <c r="N22">
        <f t="shared" si="0"/>
        <v>37.07</v>
      </c>
      <c r="O22" s="113">
        <f t="shared" si="1"/>
        <v>0.53000000000000114</v>
      </c>
      <c r="P22">
        <v>15.792608578365256</v>
      </c>
      <c r="Q22">
        <v>8.6418127866199086</v>
      </c>
      <c r="R22">
        <v>0</v>
      </c>
      <c r="S22">
        <v>1.8865929322902619</v>
      </c>
      <c r="T22">
        <v>11.278985702724574</v>
      </c>
      <c r="U22" s="115">
        <f t="shared" si="2"/>
        <v>37.6</v>
      </c>
      <c r="V22" s="113">
        <f t="shared" si="3"/>
        <v>0</v>
      </c>
      <c r="X22" s="118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37.6</v>
      </c>
      <c r="E23">
        <f>GT!N23</f>
        <v>0</v>
      </c>
      <c r="F23">
        <f t="shared" si="4"/>
        <v>84</v>
      </c>
      <c r="G23">
        <f t="shared" si="5"/>
        <v>37.6</v>
      </c>
      <c r="H23" s="113"/>
      <c r="I23">
        <f>BRPL_EOD!AA23+BRPL_EOD!AB23</f>
        <v>15.57</v>
      </c>
      <c r="J23">
        <f>BYPL_EOD!AA23+BYPL_EOD!AB23</f>
        <v>8.52</v>
      </c>
      <c r="K23">
        <f>MES_EOD!AA23+MES_EOD!AB23</f>
        <v>0</v>
      </c>
      <c r="L23">
        <f>NDMC_EOD!AA23+NDMC_EOD!AB23</f>
        <v>1.86</v>
      </c>
      <c r="M23">
        <f>TPDDL_EOD!AA23+TPDDL_EOD!AB23</f>
        <v>11.12</v>
      </c>
      <c r="N23">
        <f t="shared" si="0"/>
        <v>37.07</v>
      </c>
      <c r="O23" s="113">
        <f t="shared" si="1"/>
        <v>0.53000000000000114</v>
      </c>
      <c r="P23">
        <v>15.792608578365256</v>
      </c>
      <c r="Q23">
        <v>8.6418127866199086</v>
      </c>
      <c r="R23">
        <v>0</v>
      </c>
      <c r="S23">
        <v>1.8865929322902619</v>
      </c>
      <c r="T23">
        <v>11.278985702724574</v>
      </c>
      <c r="U23" s="115">
        <f t="shared" si="2"/>
        <v>37.6</v>
      </c>
      <c r="V23" s="113">
        <f t="shared" si="3"/>
        <v>0</v>
      </c>
      <c r="X23" s="118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37.6</v>
      </c>
      <c r="E24">
        <f>GT!N24</f>
        <v>0</v>
      </c>
      <c r="F24">
        <f t="shared" si="4"/>
        <v>84</v>
      </c>
      <c r="G24">
        <f t="shared" si="5"/>
        <v>37.6</v>
      </c>
      <c r="H24" s="113"/>
      <c r="I24">
        <f>BRPL_EOD!AA24+BRPL_EOD!AB24</f>
        <v>15.57</v>
      </c>
      <c r="J24">
        <f>BYPL_EOD!AA24+BYPL_EOD!AB24</f>
        <v>8.52</v>
      </c>
      <c r="K24">
        <f>MES_EOD!AA24+MES_EOD!AB24</f>
        <v>0</v>
      </c>
      <c r="L24">
        <f>NDMC_EOD!AA24+NDMC_EOD!AB24</f>
        <v>1.86</v>
      </c>
      <c r="M24">
        <f>TPDDL_EOD!AA24+TPDDL_EOD!AB24</f>
        <v>11.12</v>
      </c>
      <c r="N24">
        <f t="shared" si="0"/>
        <v>37.07</v>
      </c>
      <c r="O24" s="113">
        <f t="shared" si="1"/>
        <v>0.53000000000000114</v>
      </c>
      <c r="P24">
        <v>15.792608578365256</v>
      </c>
      <c r="Q24">
        <v>8.6418127866199086</v>
      </c>
      <c r="R24">
        <v>0</v>
      </c>
      <c r="S24">
        <v>1.8865929322902619</v>
      </c>
      <c r="T24">
        <v>11.278985702724574</v>
      </c>
      <c r="U24" s="115">
        <f t="shared" si="2"/>
        <v>37.6</v>
      </c>
      <c r="V24" s="113">
        <f t="shared" si="3"/>
        <v>0</v>
      </c>
      <c r="X24" s="118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37.6</v>
      </c>
      <c r="E25">
        <f>GT!N25</f>
        <v>0</v>
      </c>
      <c r="F25">
        <f t="shared" si="4"/>
        <v>84</v>
      </c>
      <c r="G25">
        <f t="shared" si="5"/>
        <v>37.6</v>
      </c>
      <c r="H25" s="113"/>
      <c r="I25">
        <f>BRPL_EOD!AA25+BRPL_EOD!AB25</f>
        <v>15.57</v>
      </c>
      <c r="J25">
        <f>BYPL_EOD!AA25+BYPL_EOD!AB25</f>
        <v>8.52</v>
      </c>
      <c r="K25">
        <f>MES_EOD!AA25+MES_EOD!AB25</f>
        <v>0</v>
      </c>
      <c r="L25">
        <f>NDMC_EOD!AA25+NDMC_EOD!AB25</f>
        <v>1.86</v>
      </c>
      <c r="M25">
        <f>TPDDL_EOD!AA25+TPDDL_EOD!AB25</f>
        <v>11.12</v>
      </c>
      <c r="N25">
        <f t="shared" si="0"/>
        <v>37.07</v>
      </c>
      <c r="O25" s="113">
        <f t="shared" si="1"/>
        <v>0.53000000000000114</v>
      </c>
      <c r="P25">
        <v>15.792608578365256</v>
      </c>
      <c r="Q25">
        <v>8.6418127866199086</v>
      </c>
      <c r="R25">
        <v>0</v>
      </c>
      <c r="S25">
        <v>1.8865929322902619</v>
      </c>
      <c r="T25">
        <v>11.278985702724574</v>
      </c>
      <c r="U25" s="115">
        <f t="shared" si="2"/>
        <v>37.6</v>
      </c>
      <c r="V25" s="113">
        <f t="shared" si="3"/>
        <v>0</v>
      </c>
      <c r="X25" s="118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37.6</v>
      </c>
      <c r="E26">
        <f>GT!N26</f>
        <v>0</v>
      </c>
      <c r="F26">
        <f t="shared" si="4"/>
        <v>84</v>
      </c>
      <c r="G26">
        <f t="shared" si="5"/>
        <v>37.6</v>
      </c>
      <c r="H26" s="113"/>
      <c r="I26">
        <f>BRPL_EOD!AA26+BRPL_EOD!AB26</f>
        <v>15.57</v>
      </c>
      <c r="J26">
        <f>BYPL_EOD!AA26+BYPL_EOD!AB26</f>
        <v>8.52</v>
      </c>
      <c r="K26">
        <f>MES_EOD!AA26+MES_EOD!AB26</f>
        <v>0</v>
      </c>
      <c r="L26">
        <f>NDMC_EOD!AA26+NDMC_EOD!AB26</f>
        <v>1.86</v>
      </c>
      <c r="M26">
        <f>TPDDL_EOD!AA26+TPDDL_EOD!AB26</f>
        <v>11.12</v>
      </c>
      <c r="N26">
        <f t="shared" si="0"/>
        <v>37.07</v>
      </c>
      <c r="O26" s="113">
        <f t="shared" si="1"/>
        <v>0.53000000000000114</v>
      </c>
      <c r="P26">
        <v>15.792608578365256</v>
      </c>
      <c r="Q26">
        <v>8.6418127866199086</v>
      </c>
      <c r="R26">
        <v>0</v>
      </c>
      <c r="S26">
        <v>1.8865929322902619</v>
      </c>
      <c r="T26">
        <v>11.278985702724574</v>
      </c>
      <c r="U26" s="115">
        <f t="shared" si="2"/>
        <v>37.6</v>
      </c>
      <c r="V26" s="113">
        <f t="shared" si="3"/>
        <v>0</v>
      </c>
      <c r="X26" s="118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37.6</v>
      </c>
      <c r="E27">
        <f>GT!N27</f>
        <v>0</v>
      </c>
      <c r="F27">
        <f t="shared" si="4"/>
        <v>84</v>
      </c>
      <c r="G27">
        <f t="shared" si="5"/>
        <v>37.6</v>
      </c>
      <c r="H27" s="113"/>
      <c r="I27">
        <f>BRPL_EOD!AA27+BRPL_EOD!AB27</f>
        <v>15.57</v>
      </c>
      <c r="J27">
        <f>BYPL_EOD!AA27+BYPL_EOD!AB27</f>
        <v>8.52</v>
      </c>
      <c r="K27">
        <f>MES_EOD!AA27+MES_EOD!AB27</f>
        <v>0</v>
      </c>
      <c r="L27">
        <f>NDMC_EOD!AA27+NDMC_EOD!AB27</f>
        <v>1.86</v>
      </c>
      <c r="M27">
        <f>TPDDL_EOD!AA27+TPDDL_EOD!AB27</f>
        <v>11.12</v>
      </c>
      <c r="N27">
        <f t="shared" si="0"/>
        <v>37.07</v>
      </c>
      <c r="O27" s="113">
        <f t="shared" si="1"/>
        <v>0.53000000000000114</v>
      </c>
      <c r="P27">
        <v>15.792608578365256</v>
      </c>
      <c r="Q27">
        <v>8.6418127866199086</v>
      </c>
      <c r="R27">
        <v>0</v>
      </c>
      <c r="S27">
        <v>1.8865929322902619</v>
      </c>
      <c r="T27">
        <v>11.278985702724574</v>
      </c>
      <c r="U27" s="115">
        <f t="shared" si="2"/>
        <v>37.6</v>
      </c>
      <c r="V27" s="113">
        <f t="shared" si="3"/>
        <v>0</v>
      </c>
      <c r="X27" s="118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37.6</v>
      </c>
      <c r="E28">
        <f>GT!N28</f>
        <v>0</v>
      </c>
      <c r="F28">
        <f t="shared" si="4"/>
        <v>84</v>
      </c>
      <c r="G28">
        <f t="shared" si="5"/>
        <v>37.6</v>
      </c>
      <c r="H28" s="113"/>
      <c r="I28">
        <f>BRPL_EOD!AA28+BRPL_EOD!AB28</f>
        <v>15.57</v>
      </c>
      <c r="J28">
        <f>BYPL_EOD!AA28+BYPL_EOD!AB28</f>
        <v>8.52</v>
      </c>
      <c r="K28">
        <f>MES_EOD!AA28+MES_EOD!AB28</f>
        <v>0</v>
      </c>
      <c r="L28">
        <f>NDMC_EOD!AA28+NDMC_EOD!AB28</f>
        <v>1.86</v>
      </c>
      <c r="M28">
        <f>TPDDL_EOD!AA28+TPDDL_EOD!AB28</f>
        <v>11.12</v>
      </c>
      <c r="N28">
        <f t="shared" si="0"/>
        <v>37.07</v>
      </c>
      <c r="O28" s="113">
        <f t="shared" si="1"/>
        <v>0.53000000000000114</v>
      </c>
      <c r="P28">
        <v>15.792608578365256</v>
      </c>
      <c r="Q28">
        <v>8.6418127866199086</v>
      </c>
      <c r="R28">
        <v>0</v>
      </c>
      <c r="S28">
        <v>1.8865929322902619</v>
      </c>
      <c r="T28">
        <v>11.278985702724574</v>
      </c>
      <c r="U28" s="115">
        <f t="shared" si="2"/>
        <v>37.6</v>
      </c>
      <c r="V28" s="113">
        <f t="shared" si="3"/>
        <v>0</v>
      </c>
      <c r="X28" s="118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37.6</v>
      </c>
      <c r="E29">
        <f>GT!N29</f>
        <v>0</v>
      </c>
      <c r="F29">
        <f t="shared" si="4"/>
        <v>84</v>
      </c>
      <c r="G29">
        <f t="shared" si="5"/>
        <v>37.6</v>
      </c>
      <c r="H29" s="113"/>
      <c r="I29">
        <f>BRPL_EOD!AA29+BRPL_EOD!AB29</f>
        <v>15.57</v>
      </c>
      <c r="J29">
        <f>BYPL_EOD!AA29+BYPL_EOD!AB29</f>
        <v>8.52</v>
      </c>
      <c r="K29">
        <f>MES_EOD!AA29+MES_EOD!AB29</f>
        <v>0</v>
      </c>
      <c r="L29">
        <f>NDMC_EOD!AA29+NDMC_EOD!AB29</f>
        <v>1.86</v>
      </c>
      <c r="M29">
        <f>TPDDL_EOD!AA29+TPDDL_EOD!AB29</f>
        <v>11.12</v>
      </c>
      <c r="N29">
        <f t="shared" si="0"/>
        <v>37.07</v>
      </c>
      <c r="O29" s="113">
        <f t="shared" si="1"/>
        <v>0.53000000000000114</v>
      </c>
      <c r="P29">
        <v>15.792608578365256</v>
      </c>
      <c r="Q29">
        <v>8.6418127866199086</v>
      </c>
      <c r="R29">
        <v>0</v>
      </c>
      <c r="S29">
        <v>1.8865929322902619</v>
      </c>
      <c r="T29">
        <v>11.278985702724574</v>
      </c>
      <c r="U29" s="115">
        <f t="shared" si="2"/>
        <v>37.6</v>
      </c>
      <c r="V29" s="113">
        <f t="shared" si="3"/>
        <v>0</v>
      </c>
      <c r="X29" s="118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37.6</v>
      </c>
      <c r="E30">
        <f>GT!N30</f>
        <v>0</v>
      </c>
      <c r="F30">
        <f t="shared" si="4"/>
        <v>84</v>
      </c>
      <c r="G30">
        <f t="shared" si="5"/>
        <v>37.6</v>
      </c>
      <c r="H30" s="113"/>
      <c r="I30">
        <f>BRPL_EOD!AA30+BRPL_EOD!AB30</f>
        <v>15.57</v>
      </c>
      <c r="J30">
        <f>BYPL_EOD!AA30+BYPL_EOD!AB30</f>
        <v>8.52</v>
      </c>
      <c r="K30">
        <f>MES_EOD!AA30+MES_EOD!AB30</f>
        <v>0</v>
      </c>
      <c r="L30">
        <f>NDMC_EOD!AA30+NDMC_EOD!AB30</f>
        <v>1.86</v>
      </c>
      <c r="M30">
        <f>TPDDL_EOD!AA30+TPDDL_EOD!AB30</f>
        <v>11.12</v>
      </c>
      <c r="N30">
        <f t="shared" si="0"/>
        <v>37.07</v>
      </c>
      <c r="O30" s="113">
        <f t="shared" si="1"/>
        <v>0.53000000000000114</v>
      </c>
      <c r="P30">
        <v>15.792608578365256</v>
      </c>
      <c r="Q30">
        <v>8.6418127866199086</v>
      </c>
      <c r="R30">
        <v>0</v>
      </c>
      <c r="S30">
        <v>1.8865929322902619</v>
      </c>
      <c r="T30">
        <v>11.278985702724574</v>
      </c>
      <c r="U30" s="115">
        <f t="shared" si="2"/>
        <v>37.6</v>
      </c>
      <c r="V30" s="113">
        <f t="shared" si="3"/>
        <v>0</v>
      </c>
      <c r="X30" s="118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37.6</v>
      </c>
      <c r="E31">
        <f>GT!N31</f>
        <v>0</v>
      </c>
      <c r="F31">
        <f t="shared" si="4"/>
        <v>84</v>
      </c>
      <c r="G31">
        <f t="shared" si="5"/>
        <v>37.6</v>
      </c>
      <c r="H31" s="113"/>
      <c r="I31">
        <f>BRPL_EOD!AA31+BRPL_EOD!AB31</f>
        <v>15.57</v>
      </c>
      <c r="J31">
        <f>BYPL_EOD!AA31+BYPL_EOD!AB31</f>
        <v>8.52</v>
      </c>
      <c r="K31">
        <f>MES_EOD!AA31+MES_EOD!AB31</f>
        <v>0</v>
      </c>
      <c r="L31">
        <f>NDMC_EOD!AA31+NDMC_EOD!AB31</f>
        <v>1.86</v>
      </c>
      <c r="M31">
        <f>TPDDL_EOD!AA31+TPDDL_EOD!AB31</f>
        <v>11.12</v>
      </c>
      <c r="N31">
        <f t="shared" si="0"/>
        <v>37.07</v>
      </c>
      <c r="O31" s="113">
        <f t="shared" si="1"/>
        <v>0.53000000000000114</v>
      </c>
      <c r="P31">
        <v>15.792608578365256</v>
      </c>
      <c r="Q31">
        <v>8.6418127866199086</v>
      </c>
      <c r="R31">
        <v>0</v>
      </c>
      <c r="S31">
        <v>1.8865929322902619</v>
      </c>
      <c r="T31">
        <v>11.278985702724574</v>
      </c>
      <c r="U31" s="115">
        <f t="shared" si="2"/>
        <v>37.6</v>
      </c>
      <c r="V31" s="113">
        <f t="shared" si="3"/>
        <v>0</v>
      </c>
      <c r="X31" s="118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37.6</v>
      </c>
      <c r="E32">
        <f>GT!N32</f>
        <v>0</v>
      </c>
      <c r="F32">
        <f t="shared" si="4"/>
        <v>84</v>
      </c>
      <c r="G32">
        <f t="shared" si="5"/>
        <v>37.6</v>
      </c>
      <c r="H32" s="113"/>
      <c r="I32">
        <f>BRPL_EOD!AA32+BRPL_EOD!AB32</f>
        <v>15.57</v>
      </c>
      <c r="J32">
        <f>BYPL_EOD!AA32+BYPL_EOD!AB32</f>
        <v>8.52</v>
      </c>
      <c r="K32">
        <f>MES_EOD!AA32+MES_EOD!AB32</f>
        <v>0</v>
      </c>
      <c r="L32">
        <f>NDMC_EOD!AA32+NDMC_EOD!AB32</f>
        <v>1.86</v>
      </c>
      <c r="M32">
        <f>TPDDL_EOD!AA32+TPDDL_EOD!AB32</f>
        <v>11.12</v>
      </c>
      <c r="N32">
        <f t="shared" si="0"/>
        <v>37.07</v>
      </c>
      <c r="O32" s="113">
        <f t="shared" si="1"/>
        <v>0.53000000000000114</v>
      </c>
      <c r="P32">
        <v>15.792608578365256</v>
      </c>
      <c r="Q32">
        <v>8.6418127866199086</v>
      </c>
      <c r="R32">
        <v>0</v>
      </c>
      <c r="S32">
        <v>1.8865929322902619</v>
      </c>
      <c r="T32">
        <v>11.278985702724574</v>
      </c>
      <c r="U32" s="115">
        <f t="shared" si="2"/>
        <v>37.6</v>
      </c>
      <c r="V32" s="113">
        <f t="shared" si="3"/>
        <v>0</v>
      </c>
      <c r="X32" s="118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38.6</v>
      </c>
      <c r="E33">
        <f>GT!N33</f>
        <v>0</v>
      </c>
      <c r="F33">
        <f t="shared" si="4"/>
        <v>84</v>
      </c>
      <c r="G33">
        <f t="shared" si="5"/>
        <v>38.6</v>
      </c>
      <c r="H33" s="113"/>
      <c r="I33">
        <f>BRPL_EOD!AA33+BRPL_EOD!AB33</f>
        <v>15.99</v>
      </c>
      <c r="J33">
        <f>BYPL_EOD!AA33+BYPL_EOD!AB33</f>
        <v>8.75</v>
      </c>
      <c r="K33">
        <f>MES_EOD!AA33+MES_EOD!AB33</f>
        <v>0</v>
      </c>
      <c r="L33">
        <f>NDMC_EOD!AA33+NDMC_EOD!AB33</f>
        <v>1.91</v>
      </c>
      <c r="M33">
        <f>TPDDL_EOD!AA33+TPDDL_EOD!AB33</f>
        <v>11.42</v>
      </c>
      <c r="N33">
        <f t="shared" si="0"/>
        <v>38.07</v>
      </c>
      <c r="O33" s="113">
        <f t="shared" si="1"/>
        <v>0.53000000000000114</v>
      </c>
      <c r="P33">
        <v>16.212608353033886</v>
      </c>
      <c r="Q33">
        <v>8.8718150774888365</v>
      </c>
      <c r="R33">
        <v>0</v>
      </c>
      <c r="S33">
        <v>1.9365904912004201</v>
      </c>
      <c r="T33">
        <v>11.578986078276859</v>
      </c>
      <c r="U33" s="115">
        <f t="shared" si="2"/>
        <v>38.6</v>
      </c>
      <c r="V33" s="113">
        <f t="shared" si="3"/>
        <v>0</v>
      </c>
      <c r="X33" s="118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38.6</v>
      </c>
      <c r="E34">
        <f>GT!N34</f>
        <v>0</v>
      </c>
      <c r="F34">
        <f t="shared" si="4"/>
        <v>84</v>
      </c>
      <c r="G34">
        <f t="shared" si="5"/>
        <v>38.6</v>
      </c>
      <c r="H34" s="113"/>
      <c r="I34">
        <f>BRPL_EOD!AA34+BRPL_EOD!AB34</f>
        <v>15.99</v>
      </c>
      <c r="J34">
        <f>BYPL_EOD!AA34+BYPL_EOD!AB34</f>
        <v>8.75</v>
      </c>
      <c r="K34">
        <f>MES_EOD!AA34+MES_EOD!AB34</f>
        <v>0</v>
      </c>
      <c r="L34">
        <f>NDMC_EOD!AA34+NDMC_EOD!AB34</f>
        <v>1.91</v>
      </c>
      <c r="M34">
        <f>TPDDL_EOD!AA34+TPDDL_EOD!AB34</f>
        <v>11.42</v>
      </c>
      <c r="N34">
        <f t="shared" si="0"/>
        <v>38.07</v>
      </c>
      <c r="O34" s="113">
        <f t="shared" si="1"/>
        <v>0.53000000000000114</v>
      </c>
      <c r="P34">
        <v>16.212608353033886</v>
      </c>
      <c r="Q34">
        <v>8.8718150774888365</v>
      </c>
      <c r="R34">
        <v>0</v>
      </c>
      <c r="S34">
        <v>1.9365904912004201</v>
      </c>
      <c r="T34">
        <v>11.578986078276859</v>
      </c>
      <c r="U34" s="115">
        <f t="shared" si="2"/>
        <v>38.6</v>
      </c>
      <c r="V34" s="113">
        <f t="shared" si="3"/>
        <v>0</v>
      </c>
      <c r="X34" s="118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38.6</v>
      </c>
      <c r="E35">
        <f>GT!N35</f>
        <v>0</v>
      </c>
      <c r="F35">
        <f t="shared" si="4"/>
        <v>84</v>
      </c>
      <c r="G35">
        <f t="shared" si="5"/>
        <v>38.6</v>
      </c>
      <c r="H35" s="113"/>
      <c r="I35">
        <f>BRPL_EOD!AA35+BRPL_EOD!AB35</f>
        <v>15.99</v>
      </c>
      <c r="J35">
        <f>BYPL_EOD!AA35+BYPL_EOD!AB35</f>
        <v>8.75</v>
      </c>
      <c r="K35">
        <f>MES_EOD!AA35+MES_EOD!AB35</f>
        <v>0</v>
      </c>
      <c r="L35">
        <f>NDMC_EOD!AA35+NDMC_EOD!AB35</f>
        <v>1.91</v>
      </c>
      <c r="M35">
        <f>TPDDL_EOD!AA35+TPDDL_EOD!AB35</f>
        <v>11.42</v>
      </c>
      <c r="N35">
        <f t="shared" si="0"/>
        <v>38.07</v>
      </c>
      <c r="O35" s="113">
        <f t="shared" si="1"/>
        <v>0.53000000000000114</v>
      </c>
      <c r="P35">
        <v>16.212608353033886</v>
      </c>
      <c r="Q35">
        <v>8.8718150774888365</v>
      </c>
      <c r="R35">
        <v>0</v>
      </c>
      <c r="S35">
        <v>1.9365904912004201</v>
      </c>
      <c r="T35">
        <v>11.578986078276859</v>
      </c>
      <c r="U35" s="115">
        <f t="shared" si="2"/>
        <v>38.6</v>
      </c>
      <c r="V35" s="113">
        <f t="shared" si="3"/>
        <v>0</v>
      </c>
      <c r="X35" s="118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38.6</v>
      </c>
      <c r="E36">
        <f>GT!N36</f>
        <v>0</v>
      </c>
      <c r="F36">
        <f t="shared" si="4"/>
        <v>84</v>
      </c>
      <c r="G36">
        <f t="shared" si="5"/>
        <v>38.6</v>
      </c>
      <c r="H36" s="113"/>
      <c r="I36">
        <f>BRPL_EOD!AA36+BRPL_EOD!AB36</f>
        <v>15.99</v>
      </c>
      <c r="J36">
        <f>BYPL_EOD!AA36+BYPL_EOD!AB36</f>
        <v>8.75</v>
      </c>
      <c r="K36">
        <f>MES_EOD!AA36+MES_EOD!AB36</f>
        <v>0</v>
      </c>
      <c r="L36">
        <f>NDMC_EOD!AA36+NDMC_EOD!AB36</f>
        <v>1.91</v>
      </c>
      <c r="M36">
        <f>TPDDL_EOD!AA36+TPDDL_EOD!AB36</f>
        <v>11.42</v>
      </c>
      <c r="N36">
        <f t="shared" si="0"/>
        <v>38.07</v>
      </c>
      <c r="O36" s="113">
        <f t="shared" si="1"/>
        <v>0.53000000000000114</v>
      </c>
      <c r="P36">
        <v>16.212608353033886</v>
      </c>
      <c r="Q36">
        <v>8.8718150774888365</v>
      </c>
      <c r="R36">
        <v>0</v>
      </c>
      <c r="S36">
        <v>1.9365904912004201</v>
      </c>
      <c r="T36">
        <v>11.578986078276859</v>
      </c>
      <c r="U36" s="115">
        <f t="shared" si="2"/>
        <v>38.6</v>
      </c>
      <c r="V36" s="113">
        <f t="shared" si="3"/>
        <v>0</v>
      </c>
      <c r="X36" s="118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38.6</v>
      </c>
      <c r="E37">
        <f>GT!N37</f>
        <v>0</v>
      </c>
      <c r="F37">
        <f t="shared" si="4"/>
        <v>84</v>
      </c>
      <c r="G37">
        <f t="shared" si="5"/>
        <v>38.6</v>
      </c>
      <c r="H37" s="113"/>
      <c r="I37">
        <f>BRPL_EOD!AA37+BRPL_EOD!AB37</f>
        <v>15.99</v>
      </c>
      <c r="J37">
        <f>BYPL_EOD!AA37+BYPL_EOD!AB37</f>
        <v>8.75</v>
      </c>
      <c r="K37">
        <f>MES_EOD!AA37+MES_EOD!AB37</f>
        <v>0</v>
      </c>
      <c r="L37">
        <f>NDMC_EOD!AA37+NDMC_EOD!AB37</f>
        <v>1.91</v>
      </c>
      <c r="M37">
        <f>TPDDL_EOD!AA37+TPDDL_EOD!AB37</f>
        <v>11.42</v>
      </c>
      <c r="N37">
        <f t="shared" si="0"/>
        <v>38.07</v>
      </c>
      <c r="O37" s="113">
        <f t="shared" si="1"/>
        <v>0.53000000000000114</v>
      </c>
      <c r="P37">
        <v>16.212608353033886</v>
      </c>
      <c r="Q37">
        <v>8.8718150774888365</v>
      </c>
      <c r="R37">
        <v>0</v>
      </c>
      <c r="S37">
        <v>1.9365904912004201</v>
      </c>
      <c r="T37">
        <v>11.578986078276859</v>
      </c>
      <c r="U37" s="115">
        <f t="shared" si="2"/>
        <v>38.6</v>
      </c>
      <c r="V37" s="113">
        <f t="shared" si="3"/>
        <v>0</v>
      </c>
      <c r="X37" s="118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38.6</v>
      </c>
      <c r="E38">
        <f>GT!N38</f>
        <v>0</v>
      </c>
      <c r="F38">
        <f t="shared" si="4"/>
        <v>84</v>
      </c>
      <c r="G38">
        <f t="shared" si="5"/>
        <v>38.6</v>
      </c>
      <c r="H38" s="113"/>
      <c r="I38">
        <f>BRPL_EOD!AA38+BRPL_EOD!AB38</f>
        <v>15.99</v>
      </c>
      <c r="J38">
        <f>BYPL_EOD!AA38+BYPL_EOD!AB38</f>
        <v>8.75</v>
      </c>
      <c r="K38">
        <f>MES_EOD!AA38+MES_EOD!AB38</f>
        <v>0</v>
      </c>
      <c r="L38">
        <f>NDMC_EOD!AA38+NDMC_EOD!AB38</f>
        <v>1.91</v>
      </c>
      <c r="M38">
        <f>TPDDL_EOD!AA38+TPDDL_EOD!AB38</f>
        <v>11.42</v>
      </c>
      <c r="N38">
        <f t="shared" si="0"/>
        <v>38.07</v>
      </c>
      <c r="O38" s="113">
        <f t="shared" si="1"/>
        <v>0.53000000000000114</v>
      </c>
      <c r="P38">
        <v>16.212608353033886</v>
      </c>
      <c r="Q38">
        <v>8.8718150774888365</v>
      </c>
      <c r="R38">
        <v>0</v>
      </c>
      <c r="S38">
        <v>1.9365904912004201</v>
      </c>
      <c r="T38">
        <v>11.578986078276859</v>
      </c>
      <c r="U38" s="115">
        <f t="shared" si="2"/>
        <v>38.6</v>
      </c>
      <c r="V38" s="113">
        <f t="shared" si="3"/>
        <v>0</v>
      </c>
      <c r="X38" s="118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38.299999999999997</v>
      </c>
      <c r="E39">
        <f>GT!N39</f>
        <v>0</v>
      </c>
      <c r="F39">
        <f t="shared" si="4"/>
        <v>84</v>
      </c>
      <c r="G39">
        <f t="shared" si="5"/>
        <v>38.299999999999997</v>
      </c>
      <c r="H39" s="113"/>
      <c r="I39">
        <f>BRPL_EOD!AA39+BRPL_EOD!AB39</f>
        <v>15.99</v>
      </c>
      <c r="J39">
        <f>BYPL_EOD!AA39+BYPL_EOD!AB39</f>
        <v>8.75</v>
      </c>
      <c r="K39">
        <f>MES_EOD!AA39+MES_EOD!AB39</f>
        <v>0</v>
      </c>
      <c r="L39">
        <f>NDMC_EOD!AA39+NDMC_EOD!AB39</f>
        <v>1.91</v>
      </c>
      <c r="M39">
        <f>TPDDL_EOD!AA39+TPDDL_EOD!AB39</f>
        <v>11.42</v>
      </c>
      <c r="N39">
        <f t="shared" si="0"/>
        <v>38.07</v>
      </c>
      <c r="O39" s="113">
        <f t="shared" si="1"/>
        <v>0.22999999999999687</v>
      </c>
      <c r="P39">
        <v>16.086603624901496</v>
      </c>
      <c r="Q39">
        <v>8.8028631468347776</v>
      </c>
      <c r="R39">
        <v>0</v>
      </c>
      <c r="S39">
        <v>1.9215392697662199</v>
      </c>
      <c r="T39">
        <v>11.488993958497504</v>
      </c>
      <c r="U39" s="115">
        <f t="shared" si="2"/>
        <v>38.299999999999997</v>
      </c>
      <c r="V39" s="113">
        <f t="shared" si="3"/>
        <v>0</v>
      </c>
      <c r="X39" s="118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38.299999999999997</v>
      </c>
      <c r="E40">
        <f>GT!N40</f>
        <v>0</v>
      </c>
      <c r="F40">
        <f t="shared" si="4"/>
        <v>84</v>
      </c>
      <c r="G40">
        <f t="shared" si="5"/>
        <v>38.299999999999997</v>
      </c>
      <c r="H40" s="113"/>
      <c r="I40">
        <f>BRPL_EOD!AA40+BRPL_EOD!AB40</f>
        <v>15.99</v>
      </c>
      <c r="J40">
        <f>BYPL_EOD!AA40+BYPL_EOD!AB40</f>
        <v>8.75</v>
      </c>
      <c r="K40">
        <f>MES_EOD!AA40+MES_EOD!AB40</f>
        <v>0</v>
      </c>
      <c r="L40">
        <f>NDMC_EOD!AA40+NDMC_EOD!AB40</f>
        <v>1.91</v>
      </c>
      <c r="M40">
        <f>TPDDL_EOD!AA40+TPDDL_EOD!AB40</f>
        <v>11.42</v>
      </c>
      <c r="N40">
        <f t="shared" si="0"/>
        <v>38.07</v>
      </c>
      <c r="O40" s="113">
        <f t="shared" si="1"/>
        <v>0.22999999999999687</v>
      </c>
      <c r="P40">
        <v>16.086603624901496</v>
      </c>
      <c r="Q40">
        <v>8.8028631468347776</v>
      </c>
      <c r="R40">
        <v>0</v>
      </c>
      <c r="S40">
        <v>1.9215392697662199</v>
      </c>
      <c r="T40">
        <v>11.488993958497504</v>
      </c>
      <c r="U40" s="115">
        <f t="shared" si="2"/>
        <v>38.299999999999997</v>
      </c>
      <c r="V40" s="113">
        <f t="shared" si="3"/>
        <v>0</v>
      </c>
      <c r="X40" s="118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38.299999999999997</v>
      </c>
      <c r="E41">
        <f>GT!N41</f>
        <v>0</v>
      </c>
      <c r="F41">
        <f t="shared" si="4"/>
        <v>84</v>
      </c>
      <c r="G41">
        <f t="shared" si="5"/>
        <v>38.299999999999997</v>
      </c>
      <c r="H41" s="113"/>
      <c r="I41">
        <f>BRPL_EOD!AA41+BRPL_EOD!AB41</f>
        <v>15.99</v>
      </c>
      <c r="J41">
        <f>BYPL_EOD!AA41+BYPL_EOD!AB41</f>
        <v>8.75</v>
      </c>
      <c r="K41">
        <f>MES_EOD!AA41+MES_EOD!AB41</f>
        <v>0</v>
      </c>
      <c r="L41">
        <f>NDMC_EOD!AA41+NDMC_EOD!AB41</f>
        <v>1.91</v>
      </c>
      <c r="M41">
        <f>TPDDL_EOD!AA41+TPDDL_EOD!AB41</f>
        <v>11.42</v>
      </c>
      <c r="N41">
        <f t="shared" si="0"/>
        <v>38.07</v>
      </c>
      <c r="O41" s="113">
        <f t="shared" si="1"/>
        <v>0.22999999999999687</v>
      </c>
      <c r="P41">
        <v>16.086603624901496</v>
      </c>
      <c r="Q41">
        <v>8.8028631468347776</v>
      </c>
      <c r="R41">
        <v>0</v>
      </c>
      <c r="S41">
        <v>1.9215392697662199</v>
      </c>
      <c r="T41">
        <v>11.488993958497504</v>
      </c>
      <c r="U41" s="115">
        <f t="shared" si="2"/>
        <v>38.299999999999997</v>
      </c>
      <c r="V41" s="113">
        <f t="shared" si="3"/>
        <v>0</v>
      </c>
      <c r="X41" s="118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38.299999999999997</v>
      </c>
      <c r="E42">
        <f>GT!N42</f>
        <v>0</v>
      </c>
      <c r="F42">
        <f t="shared" si="4"/>
        <v>84</v>
      </c>
      <c r="G42">
        <f t="shared" si="5"/>
        <v>38.299999999999997</v>
      </c>
      <c r="H42" s="113"/>
      <c r="I42">
        <f>BRPL_EOD!AA42+BRPL_EOD!AB42</f>
        <v>15.99</v>
      </c>
      <c r="J42">
        <f>BYPL_EOD!AA42+BYPL_EOD!AB42</f>
        <v>8.75</v>
      </c>
      <c r="K42">
        <f>MES_EOD!AA42+MES_EOD!AB42</f>
        <v>0</v>
      </c>
      <c r="L42">
        <f>NDMC_EOD!AA42+NDMC_EOD!AB42</f>
        <v>1.91</v>
      </c>
      <c r="M42">
        <f>TPDDL_EOD!AA42+TPDDL_EOD!AB42</f>
        <v>11.42</v>
      </c>
      <c r="N42">
        <f t="shared" si="0"/>
        <v>38.07</v>
      </c>
      <c r="O42" s="113">
        <f t="shared" si="1"/>
        <v>0.22999999999999687</v>
      </c>
      <c r="P42">
        <v>16.086603624901496</v>
      </c>
      <c r="Q42">
        <v>8.8028631468347776</v>
      </c>
      <c r="R42">
        <v>0</v>
      </c>
      <c r="S42">
        <v>1.9215392697662199</v>
      </c>
      <c r="T42">
        <v>11.488993958497504</v>
      </c>
      <c r="U42" s="115">
        <f t="shared" si="2"/>
        <v>38.299999999999997</v>
      </c>
      <c r="V42" s="113">
        <f t="shared" si="3"/>
        <v>0</v>
      </c>
      <c r="X42" s="118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38.299999999999997</v>
      </c>
      <c r="E43">
        <f>GT!N43</f>
        <v>0</v>
      </c>
      <c r="F43">
        <f t="shared" si="4"/>
        <v>84</v>
      </c>
      <c r="G43">
        <f t="shared" si="5"/>
        <v>38.299999999999997</v>
      </c>
      <c r="H43" s="113"/>
      <c r="I43">
        <f>BRPL_EOD!AA43+BRPL_EOD!AB43</f>
        <v>15.99</v>
      </c>
      <c r="J43">
        <f>BYPL_EOD!AA43+BYPL_EOD!AB43</f>
        <v>8.75</v>
      </c>
      <c r="K43">
        <f>MES_EOD!AA43+MES_EOD!AB43</f>
        <v>0</v>
      </c>
      <c r="L43">
        <f>NDMC_EOD!AA43+NDMC_EOD!AB43</f>
        <v>1.91</v>
      </c>
      <c r="M43">
        <f>TPDDL_EOD!AA43+TPDDL_EOD!AB43</f>
        <v>11.42</v>
      </c>
      <c r="N43">
        <f t="shared" si="0"/>
        <v>38.07</v>
      </c>
      <c r="O43" s="113">
        <f t="shared" si="1"/>
        <v>0.22999999999999687</v>
      </c>
      <c r="P43">
        <v>16.086603624901496</v>
      </c>
      <c r="Q43">
        <v>8.8028631468347776</v>
      </c>
      <c r="R43">
        <v>0</v>
      </c>
      <c r="S43">
        <v>1.9215392697662199</v>
      </c>
      <c r="T43">
        <v>11.488993958497504</v>
      </c>
      <c r="U43" s="115">
        <f t="shared" si="2"/>
        <v>38.299999999999997</v>
      </c>
      <c r="V43" s="113">
        <f t="shared" si="3"/>
        <v>0</v>
      </c>
      <c r="X43" s="118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38.299999999999997</v>
      </c>
      <c r="E44">
        <f>GT!N44</f>
        <v>0</v>
      </c>
      <c r="F44">
        <f t="shared" si="4"/>
        <v>84</v>
      </c>
      <c r="G44">
        <f t="shared" si="5"/>
        <v>38.299999999999997</v>
      </c>
      <c r="H44" s="113"/>
      <c r="I44">
        <f>BRPL_EOD!AA44+BRPL_EOD!AB44</f>
        <v>15.99</v>
      </c>
      <c r="J44">
        <f>BYPL_EOD!AA44+BYPL_EOD!AB44</f>
        <v>8.75</v>
      </c>
      <c r="K44">
        <f>MES_EOD!AA44+MES_EOD!AB44</f>
        <v>0</v>
      </c>
      <c r="L44">
        <f>NDMC_EOD!AA44+NDMC_EOD!AB44</f>
        <v>1.91</v>
      </c>
      <c r="M44">
        <f>TPDDL_EOD!AA44+TPDDL_EOD!AB44</f>
        <v>11.42</v>
      </c>
      <c r="N44">
        <f t="shared" si="0"/>
        <v>38.07</v>
      </c>
      <c r="O44" s="113">
        <f t="shared" si="1"/>
        <v>0.22999999999999687</v>
      </c>
      <c r="P44">
        <v>16.086603624901496</v>
      </c>
      <c r="Q44">
        <v>8.8028631468347776</v>
      </c>
      <c r="R44">
        <v>0</v>
      </c>
      <c r="S44">
        <v>1.9215392697662199</v>
      </c>
      <c r="T44">
        <v>11.488993958497504</v>
      </c>
      <c r="U44" s="115">
        <f t="shared" si="2"/>
        <v>38.299999999999997</v>
      </c>
      <c r="V44" s="113">
        <f t="shared" si="3"/>
        <v>0</v>
      </c>
      <c r="X44" s="118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38.299999999999997</v>
      </c>
      <c r="E45">
        <f>GT!N45</f>
        <v>0</v>
      </c>
      <c r="F45">
        <f t="shared" si="4"/>
        <v>84</v>
      </c>
      <c r="G45">
        <f t="shared" si="5"/>
        <v>38.299999999999997</v>
      </c>
      <c r="H45" s="113"/>
      <c r="I45">
        <f>BRPL_EOD!AA45+BRPL_EOD!AB45</f>
        <v>15.99</v>
      </c>
      <c r="J45">
        <f>BYPL_EOD!AA45+BYPL_EOD!AB45</f>
        <v>8.75</v>
      </c>
      <c r="K45">
        <f>MES_EOD!AA45+MES_EOD!AB45</f>
        <v>0</v>
      </c>
      <c r="L45">
        <f>NDMC_EOD!AA45+NDMC_EOD!AB45</f>
        <v>1.91</v>
      </c>
      <c r="M45">
        <f>TPDDL_EOD!AA45+TPDDL_EOD!AB45</f>
        <v>11.42</v>
      </c>
      <c r="N45">
        <f t="shared" si="0"/>
        <v>38.07</v>
      </c>
      <c r="O45" s="113">
        <f t="shared" si="1"/>
        <v>0.22999999999999687</v>
      </c>
      <c r="P45">
        <v>16.086603624901496</v>
      </c>
      <c r="Q45">
        <v>8.8028631468347776</v>
      </c>
      <c r="R45">
        <v>0</v>
      </c>
      <c r="S45">
        <v>1.9215392697662199</v>
      </c>
      <c r="T45">
        <v>11.488993958497504</v>
      </c>
      <c r="U45" s="115">
        <f t="shared" si="2"/>
        <v>38.299999999999997</v>
      </c>
      <c r="V45" s="113">
        <f t="shared" si="3"/>
        <v>0</v>
      </c>
      <c r="X45" s="118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38.299999999999997</v>
      </c>
      <c r="E46">
        <f>GT!N46</f>
        <v>0</v>
      </c>
      <c r="F46">
        <f t="shared" si="4"/>
        <v>84</v>
      </c>
      <c r="G46">
        <f t="shared" si="5"/>
        <v>38.299999999999997</v>
      </c>
      <c r="H46" s="113"/>
      <c r="I46">
        <f>BRPL_EOD!AA46+BRPL_EOD!AB46</f>
        <v>15.99</v>
      </c>
      <c r="J46">
        <f>BYPL_EOD!AA46+BYPL_EOD!AB46</f>
        <v>8.75</v>
      </c>
      <c r="K46">
        <f>MES_EOD!AA46+MES_EOD!AB46</f>
        <v>0</v>
      </c>
      <c r="L46">
        <f>NDMC_EOD!AA46+NDMC_EOD!AB46</f>
        <v>1.91</v>
      </c>
      <c r="M46">
        <f>TPDDL_EOD!AA46+TPDDL_EOD!AB46</f>
        <v>11.42</v>
      </c>
      <c r="N46">
        <f t="shared" si="0"/>
        <v>38.07</v>
      </c>
      <c r="O46" s="113">
        <f t="shared" si="1"/>
        <v>0.22999999999999687</v>
      </c>
      <c r="P46">
        <v>16.086603624901496</v>
      </c>
      <c r="Q46">
        <v>8.8028631468347776</v>
      </c>
      <c r="R46">
        <v>0</v>
      </c>
      <c r="S46">
        <v>1.9215392697662199</v>
      </c>
      <c r="T46">
        <v>11.488993958497504</v>
      </c>
      <c r="U46" s="115">
        <f t="shared" si="2"/>
        <v>38.299999999999997</v>
      </c>
      <c r="V46" s="113">
        <f t="shared" si="3"/>
        <v>0</v>
      </c>
      <c r="X46" s="118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37.299999999999997</v>
      </c>
      <c r="E47">
        <f>GT!N47</f>
        <v>0</v>
      </c>
      <c r="F47">
        <f t="shared" si="4"/>
        <v>84</v>
      </c>
      <c r="G47">
        <f t="shared" si="5"/>
        <v>37.299999999999997</v>
      </c>
      <c r="H47" s="113"/>
      <c r="I47">
        <f>BRPL_EOD!AA47+BRPL_EOD!AB47</f>
        <v>15.57</v>
      </c>
      <c r="J47">
        <f>BYPL_EOD!AA47+BYPL_EOD!AB47</f>
        <v>8.52</v>
      </c>
      <c r="K47">
        <f>MES_EOD!AA47+MES_EOD!AB47</f>
        <v>0</v>
      </c>
      <c r="L47">
        <f>NDMC_EOD!AA47+NDMC_EOD!AB47</f>
        <v>1.86</v>
      </c>
      <c r="M47">
        <f>TPDDL_EOD!AA47+TPDDL_EOD!AB47</f>
        <v>11.12</v>
      </c>
      <c r="N47">
        <f t="shared" si="0"/>
        <v>37.07</v>
      </c>
      <c r="O47" s="113">
        <f t="shared" si="1"/>
        <v>0.22999999999999687</v>
      </c>
      <c r="P47">
        <v>15.666603722686808</v>
      </c>
      <c r="Q47">
        <v>8.5728621526841096</v>
      </c>
      <c r="R47">
        <v>0</v>
      </c>
      <c r="S47">
        <v>1.8715403291070947</v>
      </c>
      <c r="T47">
        <v>11.188993795521984</v>
      </c>
      <c r="U47" s="115">
        <f t="shared" si="2"/>
        <v>37.299999999999997</v>
      </c>
      <c r="V47" s="113">
        <f t="shared" si="3"/>
        <v>0</v>
      </c>
      <c r="X47" s="118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37.299999999999997</v>
      </c>
      <c r="E48">
        <f>GT!N48</f>
        <v>0</v>
      </c>
      <c r="F48">
        <f t="shared" si="4"/>
        <v>84</v>
      </c>
      <c r="G48">
        <f t="shared" si="5"/>
        <v>37.299999999999997</v>
      </c>
      <c r="H48" s="113"/>
      <c r="I48">
        <f>BRPL_EOD!AA48+BRPL_EOD!AB48</f>
        <v>15.57</v>
      </c>
      <c r="J48">
        <f>BYPL_EOD!AA48+BYPL_EOD!AB48</f>
        <v>8.52</v>
      </c>
      <c r="K48">
        <f>MES_EOD!AA48+MES_EOD!AB48</f>
        <v>0</v>
      </c>
      <c r="L48">
        <f>NDMC_EOD!AA48+NDMC_EOD!AB48</f>
        <v>1.86</v>
      </c>
      <c r="M48">
        <f>TPDDL_EOD!AA48+TPDDL_EOD!AB48</f>
        <v>11.12</v>
      </c>
      <c r="N48">
        <f t="shared" si="0"/>
        <v>37.07</v>
      </c>
      <c r="O48" s="113">
        <f t="shared" si="1"/>
        <v>0.22999999999999687</v>
      </c>
      <c r="P48">
        <v>15.666603722686808</v>
      </c>
      <c r="Q48">
        <v>8.5728621526841096</v>
      </c>
      <c r="R48">
        <v>0</v>
      </c>
      <c r="S48">
        <v>1.8715403291070947</v>
      </c>
      <c r="T48">
        <v>11.188993795521984</v>
      </c>
      <c r="U48" s="115">
        <f t="shared" si="2"/>
        <v>37.299999999999997</v>
      </c>
      <c r="V48" s="113">
        <f t="shared" si="3"/>
        <v>0</v>
      </c>
      <c r="X48" s="118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37.299999999999997</v>
      </c>
      <c r="E49">
        <f>GT!N49</f>
        <v>0</v>
      </c>
      <c r="F49">
        <f t="shared" si="4"/>
        <v>84</v>
      </c>
      <c r="G49">
        <f t="shared" si="5"/>
        <v>37.299999999999997</v>
      </c>
      <c r="H49" s="113"/>
      <c r="I49">
        <f>BRPL_EOD!AA49+BRPL_EOD!AB49</f>
        <v>15.57</v>
      </c>
      <c r="J49">
        <f>BYPL_EOD!AA49+BYPL_EOD!AB49</f>
        <v>8.52</v>
      </c>
      <c r="K49">
        <f>MES_EOD!AA49+MES_EOD!AB49</f>
        <v>0</v>
      </c>
      <c r="L49">
        <f>NDMC_EOD!AA49+NDMC_EOD!AB49</f>
        <v>1.86</v>
      </c>
      <c r="M49">
        <f>TPDDL_EOD!AA49+TPDDL_EOD!AB49</f>
        <v>11.12</v>
      </c>
      <c r="N49">
        <f t="shared" si="0"/>
        <v>37.07</v>
      </c>
      <c r="O49" s="113">
        <f t="shared" si="1"/>
        <v>0.22999999999999687</v>
      </c>
      <c r="P49">
        <v>15.666603722686808</v>
      </c>
      <c r="Q49">
        <v>8.5728621526841096</v>
      </c>
      <c r="R49">
        <v>0</v>
      </c>
      <c r="S49">
        <v>1.8715403291070947</v>
      </c>
      <c r="T49">
        <v>11.188993795521984</v>
      </c>
      <c r="U49" s="115">
        <f t="shared" si="2"/>
        <v>37.299999999999997</v>
      </c>
      <c r="V49" s="113">
        <f t="shared" si="3"/>
        <v>0</v>
      </c>
      <c r="X49" s="118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37.299999999999997</v>
      </c>
      <c r="E50">
        <f>GT!N50</f>
        <v>0</v>
      </c>
      <c r="F50">
        <f t="shared" si="4"/>
        <v>84</v>
      </c>
      <c r="G50">
        <f t="shared" si="5"/>
        <v>37.299999999999997</v>
      </c>
      <c r="H50" s="113"/>
      <c r="I50">
        <f>BRPL_EOD!AA50+BRPL_EOD!AB50</f>
        <v>15.57</v>
      </c>
      <c r="J50">
        <f>BYPL_EOD!AA50+BYPL_EOD!AB50</f>
        <v>8.52</v>
      </c>
      <c r="K50">
        <f>MES_EOD!AA50+MES_EOD!AB50</f>
        <v>0</v>
      </c>
      <c r="L50">
        <f>NDMC_EOD!AA50+NDMC_EOD!AB50</f>
        <v>1.86</v>
      </c>
      <c r="M50">
        <f>TPDDL_EOD!AA50+TPDDL_EOD!AB50</f>
        <v>11.12</v>
      </c>
      <c r="N50">
        <f t="shared" si="0"/>
        <v>37.07</v>
      </c>
      <c r="O50" s="113">
        <f t="shared" si="1"/>
        <v>0.22999999999999687</v>
      </c>
      <c r="P50">
        <v>15.666603722686808</v>
      </c>
      <c r="Q50">
        <v>8.5728621526841096</v>
      </c>
      <c r="R50">
        <v>0</v>
      </c>
      <c r="S50">
        <v>1.8715403291070947</v>
      </c>
      <c r="T50">
        <v>11.188993795521984</v>
      </c>
      <c r="U50" s="115">
        <f t="shared" si="2"/>
        <v>37.299999999999997</v>
      </c>
      <c r="V50" s="113">
        <f t="shared" si="3"/>
        <v>0</v>
      </c>
      <c r="X50" s="118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37.299999999999997</v>
      </c>
      <c r="E51">
        <f>GT!N51</f>
        <v>0</v>
      </c>
      <c r="F51">
        <f t="shared" si="4"/>
        <v>84</v>
      </c>
      <c r="G51">
        <f t="shared" si="5"/>
        <v>37.299999999999997</v>
      </c>
      <c r="H51" s="113"/>
      <c r="I51">
        <f>BRPL_EOD!AA51+BRPL_EOD!AB51</f>
        <v>15.57</v>
      </c>
      <c r="J51">
        <f>BYPL_EOD!AA51+BYPL_EOD!AB51</f>
        <v>8.52</v>
      </c>
      <c r="K51">
        <f>MES_EOD!AA51+MES_EOD!AB51</f>
        <v>0</v>
      </c>
      <c r="L51">
        <f>NDMC_EOD!AA51+NDMC_EOD!AB51</f>
        <v>1.86</v>
      </c>
      <c r="M51">
        <f>TPDDL_EOD!AA51+TPDDL_EOD!AB51</f>
        <v>11.12</v>
      </c>
      <c r="N51">
        <f t="shared" si="0"/>
        <v>37.07</v>
      </c>
      <c r="O51" s="113">
        <f t="shared" si="1"/>
        <v>0.22999999999999687</v>
      </c>
      <c r="P51">
        <v>15.666603722686808</v>
      </c>
      <c r="Q51">
        <v>8.5728621526841096</v>
      </c>
      <c r="R51">
        <v>0</v>
      </c>
      <c r="S51">
        <v>1.8715403291070947</v>
      </c>
      <c r="T51">
        <v>11.188993795521984</v>
      </c>
      <c r="U51" s="115">
        <f t="shared" si="2"/>
        <v>37.299999999999997</v>
      </c>
      <c r="V51" s="113">
        <f t="shared" si="3"/>
        <v>0</v>
      </c>
      <c r="X51" s="118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37.299999999999997</v>
      </c>
      <c r="E52">
        <f>GT!N52</f>
        <v>0</v>
      </c>
      <c r="F52">
        <f t="shared" si="4"/>
        <v>84</v>
      </c>
      <c r="G52">
        <f t="shared" si="5"/>
        <v>37.299999999999997</v>
      </c>
      <c r="H52" s="113"/>
      <c r="I52">
        <f>BRPL_EOD!AA52+BRPL_EOD!AB52</f>
        <v>15.57</v>
      </c>
      <c r="J52">
        <f>BYPL_EOD!AA52+BYPL_EOD!AB52</f>
        <v>8.52</v>
      </c>
      <c r="K52">
        <f>MES_EOD!AA52+MES_EOD!AB52</f>
        <v>0</v>
      </c>
      <c r="L52">
        <f>NDMC_EOD!AA52+NDMC_EOD!AB52</f>
        <v>1.86</v>
      </c>
      <c r="M52">
        <f>TPDDL_EOD!AA52+TPDDL_EOD!AB52</f>
        <v>11.12</v>
      </c>
      <c r="N52">
        <f t="shared" si="0"/>
        <v>37.07</v>
      </c>
      <c r="O52" s="113">
        <f t="shared" si="1"/>
        <v>0.22999999999999687</v>
      </c>
      <c r="P52">
        <v>15.666603722686808</v>
      </c>
      <c r="Q52">
        <v>8.5728621526841096</v>
      </c>
      <c r="R52">
        <v>0</v>
      </c>
      <c r="S52">
        <v>1.8715403291070947</v>
      </c>
      <c r="T52">
        <v>11.188993795521984</v>
      </c>
      <c r="U52" s="115">
        <f t="shared" si="2"/>
        <v>37.299999999999997</v>
      </c>
      <c r="V52" s="113">
        <f t="shared" si="3"/>
        <v>0</v>
      </c>
      <c r="X52" s="118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37.299999999999997</v>
      </c>
      <c r="E53">
        <f>GT!N53</f>
        <v>0</v>
      </c>
      <c r="F53">
        <f t="shared" si="4"/>
        <v>84</v>
      </c>
      <c r="G53">
        <f t="shared" si="5"/>
        <v>37.299999999999997</v>
      </c>
      <c r="H53" s="113"/>
      <c r="I53">
        <f>BRPL_EOD!AA53+BRPL_EOD!AB53</f>
        <v>15.57</v>
      </c>
      <c r="J53">
        <f>BYPL_EOD!AA53+BYPL_EOD!AB53</f>
        <v>8.52</v>
      </c>
      <c r="K53">
        <f>MES_EOD!AA53+MES_EOD!AB53</f>
        <v>0</v>
      </c>
      <c r="L53">
        <f>NDMC_EOD!AA53+NDMC_EOD!AB53</f>
        <v>1.86</v>
      </c>
      <c r="M53">
        <f>TPDDL_EOD!AA53+TPDDL_EOD!AB53</f>
        <v>11.12</v>
      </c>
      <c r="N53">
        <f t="shared" si="0"/>
        <v>37.07</v>
      </c>
      <c r="O53" s="113">
        <f t="shared" si="1"/>
        <v>0.22999999999999687</v>
      </c>
      <c r="P53">
        <v>15.666603722686808</v>
      </c>
      <c r="Q53">
        <v>8.5728621526841096</v>
      </c>
      <c r="R53">
        <v>0</v>
      </c>
      <c r="S53">
        <v>1.8715403291070947</v>
      </c>
      <c r="T53">
        <v>11.188993795521984</v>
      </c>
      <c r="U53" s="115">
        <f t="shared" si="2"/>
        <v>37.299999999999997</v>
      </c>
      <c r="V53" s="113">
        <f t="shared" si="3"/>
        <v>0</v>
      </c>
      <c r="X53" s="118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37.299999999999997</v>
      </c>
      <c r="E54">
        <f>GT!N54</f>
        <v>0</v>
      </c>
      <c r="F54">
        <f t="shared" si="4"/>
        <v>84</v>
      </c>
      <c r="G54">
        <f t="shared" si="5"/>
        <v>37.299999999999997</v>
      </c>
      <c r="H54" s="113"/>
      <c r="I54">
        <f>BRPL_EOD!AA54+BRPL_EOD!AB54</f>
        <v>15.57</v>
      </c>
      <c r="J54">
        <f>BYPL_EOD!AA54+BYPL_EOD!AB54</f>
        <v>8.52</v>
      </c>
      <c r="K54">
        <f>MES_EOD!AA54+MES_EOD!AB54</f>
        <v>0</v>
      </c>
      <c r="L54">
        <f>NDMC_EOD!AA54+NDMC_EOD!AB54</f>
        <v>1.86</v>
      </c>
      <c r="M54">
        <f>TPDDL_EOD!AA54+TPDDL_EOD!AB54</f>
        <v>11.12</v>
      </c>
      <c r="N54">
        <f t="shared" si="0"/>
        <v>37.07</v>
      </c>
      <c r="O54" s="113">
        <f t="shared" si="1"/>
        <v>0.22999999999999687</v>
      </c>
      <c r="P54">
        <v>15.666603722686808</v>
      </c>
      <c r="Q54">
        <v>8.5728621526841096</v>
      </c>
      <c r="R54">
        <v>0</v>
      </c>
      <c r="S54">
        <v>1.8715403291070947</v>
      </c>
      <c r="T54">
        <v>11.188993795521984</v>
      </c>
      <c r="U54" s="115">
        <f t="shared" si="2"/>
        <v>37.299999999999997</v>
      </c>
      <c r="V54" s="113">
        <f t="shared" si="3"/>
        <v>0</v>
      </c>
      <c r="X54" s="118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37.299999999999997</v>
      </c>
      <c r="E55">
        <f>GT!N55</f>
        <v>0</v>
      </c>
      <c r="F55">
        <f t="shared" si="4"/>
        <v>84</v>
      </c>
      <c r="G55">
        <f t="shared" si="5"/>
        <v>37.299999999999997</v>
      </c>
      <c r="H55" s="113"/>
      <c r="I55">
        <f>BRPL_EOD!AA55+BRPL_EOD!AB55</f>
        <v>15.57</v>
      </c>
      <c r="J55">
        <f>BYPL_EOD!AA55+BYPL_EOD!AB55</f>
        <v>8.52</v>
      </c>
      <c r="K55">
        <f>MES_EOD!AA55+MES_EOD!AB55</f>
        <v>0</v>
      </c>
      <c r="L55">
        <f>NDMC_EOD!AA55+NDMC_EOD!AB55</f>
        <v>1.86</v>
      </c>
      <c r="M55">
        <f>TPDDL_EOD!AA55+TPDDL_EOD!AB55</f>
        <v>11.12</v>
      </c>
      <c r="N55">
        <f t="shared" si="0"/>
        <v>37.07</v>
      </c>
      <c r="O55" s="113">
        <f t="shared" si="1"/>
        <v>0.22999999999999687</v>
      </c>
      <c r="P55">
        <v>15.666603722686808</v>
      </c>
      <c r="Q55">
        <v>8.5728621526841096</v>
      </c>
      <c r="R55">
        <v>0</v>
      </c>
      <c r="S55">
        <v>1.8715403291070947</v>
      </c>
      <c r="T55">
        <v>11.188993795521984</v>
      </c>
      <c r="U55" s="115">
        <f t="shared" si="2"/>
        <v>37.299999999999997</v>
      </c>
      <c r="V55" s="113">
        <f t="shared" si="3"/>
        <v>0</v>
      </c>
      <c r="X55" s="118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37.299999999999997</v>
      </c>
      <c r="E56">
        <f>GT!N56</f>
        <v>0</v>
      </c>
      <c r="F56">
        <f t="shared" si="4"/>
        <v>84</v>
      </c>
      <c r="G56">
        <f t="shared" si="5"/>
        <v>37.299999999999997</v>
      </c>
      <c r="H56" s="113"/>
      <c r="I56">
        <f>BRPL_EOD!AA56+BRPL_EOD!AB56</f>
        <v>15.57</v>
      </c>
      <c r="J56">
        <f>BYPL_EOD!AA56+BYPL_EOD!AB56</f>
        <v>8.52</v>
      </c>
      <c r="K56">
        <f>MES_EOD!AA56+MES_EOD!AB56</f>
        <v>0</v>
      </c>
      <c r="L56">
        <f>NDMC_EOD!AA56+NDMC_EOD!AB56</f>
        <v>1.86</v>
      </c>
      <c r="M56">
        <f>TPDDL_EOD!AA56+TPDDL_EOD!AB56</f>
        <v>11.12</v>
      </c>
      <c r="N56">
        <f t="shared" si="0"/>
        <v>37.07</v>
      </c>
      <c r="O56" s="113">
        <f t="shared" si="1"/>
        <v>0.22999999999999687</v>
      </c>
      <c r="P56">
        <v>15.666603722686808</v>
      </c>
      <c r="Q56">
        <v>8.5728621526841096</v>
      </c>
      <c r="R56">
        <v>0</v>
      </c>
      <c r="S56">
        <v>1.8715403291070947</v>
      </c>
      <c r="T56">
        <v>11.188993795521984</v>
      </c>
      <c r="U56" s="115">
        <f t="shared" si="2"/>
        <v>37.299999999999997</v>
      </c>
      <c r="V56" s="113">
        <f t="shared" si="3"/>
        <v>0</v>
      </c>
      <c r="X56" s="118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37.299999999999997</v>
      </c>
      <c r="E57">
        <f>GT!N57</f>
        <v>0</v>
      </c>
      <c r="F57">
        <f t="shared" si="4"/>
        <v>84</v>
      </c>
      <c r="G57">
        <f t="shared" si="5"/>
        <v>37.299999999999997</v>
      </c>
      <c r="H57" s="113"/>
      <c r="I57">
        <f>BRPL_EOD!AA57+BRPL_EOD!AB57</f>
        <v>15.57</v>
      </c>
      <c r="J57">
        <f>BYPL_EOD!AA57+BYPL_EOD!AB57</f>
        <v>8.52</v>
      </c>
      <c r="K57">
        <f>MES_EOD!AA57+MES_EOD!AB57</f>
        <v>0</v>
      </c>
      <c r="L57">
        <f>NDMC_EOD!AA57+NDMC_EOD!AB57</f>
        <v>1.86</v>
      </c>
      <c r="M57">
        <f>TPDDL_EOD!AA57+TPDDL_EOD!AB57</f>
        <v>11.12</v>
      </c>
      <c r="N57">
        <f t="shared" si="0"/>
        <v>37.07</v>
      </c>
      <c r="O57" s="113">
        <f t="shared" si="1"/>
        <v>0.22999999999999687</v>
      </c>
      <c r="P57">
        <v>15.666603722686808</v>
      </c>
      <c r="Q57">
        <v>8.5728621526841096</v>
      </c>
      <c r="R57">
        <v>0</v>
      </c>
      <c r="S57">
        <v>1.8715403291070947</v>
      </c>
      <c r="T57">
        <v>11.188993795521984</v>
      </c>
      <c r="U57" s="115">
        <f t="shared" si="2"/>
        <v>37.299999999999997</v>
      </c>
      <c r="V57" s="113">
        <f t="shared" si="3"/>
        <v>0</v>
      </c>
      <c r="X57" s="118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37.299999999999997</v>
      </c>
      <c r="E58">
        <f>GT!N58</f>
        <v>0</v>
      </c>
      <c r="F58">
        <f t="shared" si="4"/>
        <v>84</v>
      </c>
      <c r="G58">
        <f t="shared" si="5"/>
        <v>37.299999999999997</v>
      </c>
      <c r="H58" s="113"/>
      <c r="I58">
        <f>BRPL_EOD!AA58+BRPL_EOD!AB58</f>
        <v>15.57</v>
      </c>
      <c r="J58">
        <f>BYPL_EOD!AA58+BYPL_EOD!AB58</f>
        <v>8.52</v>
      </c>
      <c r="K58">
        <f>MES_EOD!AA58+MES_EOD!AB58</f>
        <v>0</v>
      </c>
      <c r="L58">
        <f>NDMC_EOD!AA58+NDMC_EOD!AB58</f>
        <v>1.86</v>
      </c>
      <c r="M58">
        <f>TPDDL_EOD!AA58+TPDDL_EOD!AB58</f>
        <v>11.12</v>
      </c>
      <c r="N58">
        <f t="shared" si="0"/>
        <v>37.07</v>
      </c>
      <c r="O58" s="113">
        <f t="shared" si="1"/>
        <v>0.22999999999999687</v>
      </c>
      <c r="P58">
        <v>15.666603722686808</v>
      </c>
      <c r="Q58">
        <v>8.5728621526841096</v>
      </c>
      <c r="R58">
        <v>0</v>
      </c>
      <c r="S58">
        <v>1.8715403291070947</v>
      </c>
      <c r="T58">
        <v>11.188993795521984</v>
      </c>
      <c r="U58" s="115">
        <f t="shared" si="2"/>
        <v>37.299999999999997</v>
      </c>
      <c r="V58" s="113">
        <f t="shared" si="3"/>
        <v>0</v>
      </c>
      <c r="X58" s="118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37.299999999999997</v>
      </c>
      <c r="E59">
        <f>GT!N59</f>
        <v>0</v>
      </c>
      <c r="F59">
        <f t="shared" si="4"/>
        <v>84</v>
      </c>
      <c r="G59">
        <f t="shared" si="5"/>
        <v>37.299999999999997</v>
      </c>
      <c r="H59" s="113"/>
      <c r="I59">
        <f>BRPL_EOD!AA59+BRPL_EOD!AB59</f>
        <v>15.57</v>
      </c>
      <c r="J59">
        <f>BYPL_EOD!AA59+BYPL_EOD!AB59</f>
        <v>8.52</v>
      </c>
      <c r="K59">
        <f>MES_EOD!AA59+MES_EOD!AB59</f>
        <v>0</v>
      </c>
      <c r="L59">
        <f>NDMC_EOD!AA59+NDMC_EOD!AB59</f>
        <v>1.86</v>
      </c>
      <c r="M59">
        <f>TPDDL_EOD!AA59+TPDDL_EOD!AB59</f>
        <v>11.12</v>
      </c>
      <c r="N59">
        <f t="shared" si="0"/>
        <v>37.07</v>
      </c>
      <c r="O59" s="113">
        <f t="shared" si="1"/>
        <v>0.22999999999999687</v>
      </c>
      <c r="P59">
        <v>15.666603722686808</v>
      </c>
      <c r="Q59">
        <v>8.5728621526841096</v>
      </c>
      <c r="R59">
        <v>0</v>
      </c>
      <c r="S59">
        <v>1.8715403291070947</v>
      </c>
      <c r="T59">
        <v>11.188993795521984</v>
      </c>
      <c r="U59" s="115">
        <f t="shared" si="2"/>
        <v>37.299999999999997</v>
      </c>
      <c r="V59" s="113">
        <f t="shared" si="3"/>
        <v>0</v>
      </c>
      <c r="X59" s="118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37.299999999999997</v>
      </c>
      <c r="E60">
        <f>GT!N60</f>
        <v>0</v>
      </c>
      <c r="F60">
        <f t="shared" si="4"/>
        <v>84</v>
      </c>
      <c r="G60">
        <f t="shared" si="5"/>
        <v>37.299999999999997</v>
      </c>
      <c r="H60" s="113"/>
      <c r="I60">
        <f>BRPL_EOD!AA60+BRPL_EOD!AB60</f>
        <v>15.57</v>
      </c>
      <c r="J60">
        <f>BYPL_EOD!AA60+BYPL_EOD!AB60</f>
        <v>8.52</v>
      </c>
      <c r="K60">
        <f>MES_EOD!AA60+MES_EOD!AB60</f>
        <v>0</v>
      </c>
      <c r="L60">
        <f>NDMC_EOD!AA60+NDMC_EOD!AB60</f>
        <v>1.86</v>
      </c>
      <c r="M60">
        <f>TPDDL_EOD!AA60+TPDDL_EOD!AB60</f>
        <v>11.12</v>
      </c>
      <c r="N60">
        <f t="shared" si="0"/>
        <v>37.07</v>
      </c>
      <c r="O60" s="113">
        <f t="shared" si="1"/>
        <v>0.22999999999999687</v>
      </c>
      <c r="P60">
        <v>15.666603722686808</v>
      </c>
      <c r="Q60">
        <v>8.5728621526841096</v>
      </c>
      <c r="R60">
        <v>0</v>
      </c>
      <c r="S60">
        <v>1.8715403291070947</v>
      </c>
      <c r="T60">
        <v>11.188993795521984</v>
      </c>
      <c r="U60" s="115">
        <f t="shared" si="2"/>
        <v>37.299999999999997</v>
      </c>
      <c r="V60" s="113">
        <f t="shared" si="3"/>
        <v>0</v>
      </c>
      <c r="X60" s="118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37.299999999999997</v>
      </c>
      <c r="E61">
        <f>GT!N61</f>
        <v>0</v>
      </c>
      <c r="F61">
        <f t="shared" si="4"/>
        <v>84</v>
      </c>
      <c r="G61">
        <f t="shared" si="5"/>
        <v>37.299999999999997</v>
      </c>
      <c r="H61" s="113"/>
      <c r="I61">
        <f>BRPL_EOD!AA61+BRPL_EOD!AB61</f>
        <v>15.57</v>
      </c>
      <c r="J61">
        <f>BYPL_EOD!AA61+BYPL_EOD!AB61</f>
        <v>8.52</v>
      </c>
      <c r="K61">
        <f>MES_EOD!AA61+MES_EOD!AB61</f>
        <v>0</v>
      </c>
      <c r="L61">
        <f>NDMC_EOD!AA61+NDMC_EOD!AB61</f>
        <v>1.86</v>
      </c>
      <c r="M61">
        <f>TPDDL_EOD!AA61+TPDDL_EOD!AB61</f>
        <v>11.12</v>
      </c>
      <c r="N61">
        <f t="shared" si="0"/>
        <v>37.07</v>
      </c>
      <c r="O61" s="113">
        <f t="shared" si="1"/>
        <v>0.22999999999999687</v>
      </c>
      <c r="P61">
        <v>15.666603722686808</v>
      </c>
      <c r="Q61">
        <v>8.5728621526841096</v>
      </c>
      <c r="R61">
        <v>0</v>
      </c>
      <c r="S61">
        <v>1.8715403291070947</v>
      </c>
      <c r="T61">
        <v>11.188993795521984</v>
      </c>
      <c r="U61" s="115">
        <f t="shared" si="2"/>
        <v>37.299999999999997</v>
      </c>
      <c r="V61" s="113">
        <f t="shared" si="3"/>
        <v>0</v>
      </c>
      <c r="X61" s="118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37.299999999999997</v>
      </c>
      <c r="E62">
        <f>GT!N62</f>
        <v>0</v>
      </c>
      <c r="F62">
        <f t="shared" si="4"/>
        <v>84</v>
      </c>
      <c r="G62">
        <f t="shared" si="5"/>
        <v>37.299999999999997</v>
      </c>
      <c r="H62" s="113"/>
      <c r="I62">
        <f>BRPL_EOD!AA62+BRPL_EOD!AB62</f>
        <v>15.57</v>
      </c>
      <c r="J62">
        <f>BYPL_EOD!AA62+BYPL_EOD!AB62</f>
        <v>8.52</v>
      </c>
      <c r="K62">
        <f>MES_EOD!AA62+MES_EOD!AB62</f>
        <v>0</v>
      </c>
      <c r="L62">
        <f>NDMC_EOD!AA62+NDMC_EOD!AB62</f>
        <v>1.86</v>
      </c>
      <c r="M62">
        <f>TPDDL_EOD!AA62+TPDDL_EOD!AB62</f>
        <v>11.12</v>
      </c>
      <c r="N62">
        <f t="shared" si="0"/>
        <v>37.07</v>
      </c>
      <c r="O62" s="113">
        <f t="shared" si="1"/>
        <v>0.22999999999999687</v>
      </c>
      <c r="P62">
        <v>15.666603722686808</v>
      </c>
      <c r="Q62">
        <v>8.5728621526841096</v>
      </c>
      <c r="R62">
        <v>0</v>
      </c>
      <c r="S62">
        <v>1.8715403291070947</v>
      </c>
      <c r="T62">
        <v>11.188993795521984</v>
      </c>
      <c r="U62" s="115">
        <f t="shared" si="2"/>
        <v>37.299999999999997</v>
      </c>
      <c r="V62" s="113">
        <f t="shared" si="3"/>
        <v>0</v>
      </c>
      <c r="X62" s="118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36.299999999999997</v>
      </c>
      <c r="E63">
        <f>GT!N63</f>
        <v>0</v>
      </c>
      <c r="F63">
        <f t="shared" si="4"/>
        <v>84</v>
      </c>
      <c r="G63">
        <f t="shared" si="5"/>
        <v>36.299999999999997</v>
      </c>
      <c r="H63" s="113"/>
      <c r="I63">
        <f>BRPL_EOD!AA63+BRPL_EOD!AB63</f>
        <v>15.04</v>
      </c>
      <c r="J63">
        <f>BYPL_EOD!AA63+BYPL_EOD!AB63</f>
        <v>8.24</v>
      </c>
      <c r="K63">
        <f>MES_EOD!AA63+MES_EOD!AB63</f>
        <v>0</v>
      </c>
      <c r="L63">
        <f>NDMC_EOD!AA63+NDMC_EOD!AB63</f>
        <v>1.79</v>
      </c>
      <c r="M63">
        <f>TPDDL_EOD!AA63+TPDDL_EOD!AB63</f>
        <v>11</v>
      </c>
      <c r="N63">
        <f t="shared" si="0"/>
        <v>36.07</v>
      </c>
      <c r="O63" s="113">
        <f t="shared" si="1"/>
        <v>0.22999999999999687</v>
      </c>
      <c r="P63">
        <v>15.13590241197671</v>
      </c>
      <c r="Q63">
        <v>8.2925422789021344</v>
      </c>
      <c r="R63">
        <v>0</v>
      </c>
      <c r="S63">
        <v>1.8014139173828665</v>
      </c>
      <c r="T63">
        <v>11.070141391738286</v>
      </c>
      <c r="U63" s="115">
        <f t="shared" si="2"/>
        <v>36.299999999999997</v>
      </c>
      <c r="V63" s="113">
        <f t="shared" si="3"/>
        <v>0</v>
      </c>
      <c r="X63" s="118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36.299999999999997</v>
      </c>
      <c r="E64">
        <f>GT!N64</f>
        <v>0</v>
      </c>
      <c r="F64">
        <f t="shared" si="4"/>
        <v>84</v>
      </c>
      <c r="G64">
        <f t="shared" si="5"/>
        <v>36.299999999999997</v>
      </c>
      <c r="H64" s="113"/>
      <c r="I64">
        <f>BRPL_EOD!AA64+BRPL_EOD!AB64</f>
        <v>15.04</v>
      </c>
      <c r="J64">
        <f>BYPL_EOD!AA64+BYPL_EOD!AB64</f>
        <v>8.24</v>
      </c>
      <c r="K64">
        <f>MES_EOD!AA64+MES_EOD!AB64</f>
        <v>0</v>
      </c>
      <c r="L64">
        <f>NDMC_EOD!AA64+NDMC_EOD!AB64</f>
        <v>1.79</v>
      </c>
      <c r="M64">
        <f>TPDDL_EOD!AA64+TPDDL_EOD!AB64</f>
        <v>11</v>
      </c>
      <c r="N64">
        <f t="shared" si="0"/>
        <v>36.07</v>
      </c>
      <c r="O64" s="113">
        <f t="shared" si="1"/>
        <v>0.22999999999999687</v>
      </c>
      <c r="P64">
        <v>15.13590241197671</v>
      </c>
      <c r="Q64">
        <v>8.2925422789021344</v>
      </c>
      <c r="R64">
        <v>0</v>
      </c>
      <c r="S64">
        <v>1.8014139173828665</v>
      </c>
      <c r="T64">
        <v>11.070141391738286</v>
      </c>
      <c r="U64" s="115">
        <f t="shared" si="2"/>
        <v>36.299999999999997</v>
      </c>
      <c r="V64" s="113">
        <f t="shared" si="3"/>
        <v>0</v>
      </c>
      <c r="X64" s="118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36.299999999999997</v>
      </c>
      <c r="E65">
        <f>GT!N65</f>
        <v>0</v>
      </c>
      <c r="F65">
        <f t="shared" si="4"/>
        <v>84</v>
      </c>
      <c r="G65">
        <f t="shared" si="5"/>
        <v>36.299999999999997</v>
      </c>
      <c r="H65" s="113"/>
      <c r="I65">
        <f>BRPL_EOD!AA65+BRPL_EOD!AB65</f>
        <v>15.04</v>
      </c>
      <c r="J65">
        <f>BYPL_EOD!AA65+BYPL_EOD!AB65</f>
        <v>8.24</v>
      </c>
      <c r="K65">
        <f>MES_EOD!AA65+MES_EOD!AB65</f>
        <v>0</v>
      </c>
      <c r="L65">
        <f>NDMC_EOD!AA65+NDMC_EOD!AB65</f>
        <v>1.79</v>
      </c>
      <c r="M65">
        <f>TPDDL_EOD!AA65+TPDDL_EOD!AB65</f>
        <v>11</v>
      </c>
      <c r="N65">
        <f t="shared" si="0"/>
        <v>36.07</v>
      </c>
      <c r="O65" s="113">
        <f t="shared" si="1"/>
        <v>0.22999999999999687</v>
      </c>
      <c r="P65">
        <v>15.13590241197671</v>
      </c>
      <c r="Q65">
        <v>8.2925422789021344</v>
      </c>
      <c r="R65">
        <v>0</v>
      </c>
      <c r="S65">
        <v>1.8014139173828665</v>
      </c>
      <c r="T65">
        <v>11.070141391738286</v>
      </c>
      <c r="U65" s="115">
        <f t="shared" si="2"/>
        <v>36.299999999999997</v>
      </c>
      <c r="V65" s="113">
        <f t="shared" si="3"/>
        <v>0</v>
      </c>
      <c r="X65" s="118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36.299999999999997</v>
      </c>
      <c r="E66">
        <f>GT!N66</f>
        <v>0</v>
      </c>
      <c r="F66">
        <f t="shared" si="4"/>
        <v>84</v>
      </c>
      <c r="G66">
        <f t="shared" si="5"/>
        <v>36.299999999999997</v>
      </c>
      <c r="H66" s="113"/>
      <c r="I66">
        <f>BRPL_EOD!AA66+BRPL_EOD!AB66</f>
        <v>15.04</v>
      </c>
      <c r="J66">
        <f>BYPL_EOD!AA66+BYPL_EOD!AB66</f>
        <v>8.24</v>
      </c>
      <c r="K66">
        <f>MES_EOD!AA66+MES_EOD!AB66</f>
        <v>0</v>
      </c>
      <c r="L66">
        <f>NDMC_EOD!AA66+NDMC_EOD!AB66</f>
        <v>1.79</v>
      </c>
      <c r="M66">
        <f>TPDDL_EOD!AA66+TPDDL_EOD!AB66</f>
        <v>11</v>
      </c>
      <c r="N66">
        <f t="shared" si="0"/>
        <v>36.07</v>
      </c>
      <c r="O66" s="113">
        <f t="shared" si="1"/>
        <v>0.22999999999999687</v>
      </c>
      <c r="P66">
        <v>15.13590241197671</v>
      </c>
      <c r="Q66">
        <v>8.2925422789021344</v>
      </c>
      <c r="R66">
        <v>0</v>
      </c>
      <c r="S66">
        <v>1.8014139173828665</v>
      </c>
      <c r="T66">
        <v>11.070141391738286</v>
      </c>
      <c r="U66" s="115">
        <f t="shared" si="2"/>
        <v>36.299999999999997</v>
      </c>
      <c r="V66" s="113">
        <f t="shared" si="3"/>
        <v>0</v>
      </c>
      <c r="X66" s="118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36.299999999999997</v>
      </c>
      <c r="E67">
        <f>GT!N67</f>
        <v>0</v>
      </c>
      <c r="F67">
        <f t="shared" si="4"/>
        <v>84</v>
      </c>
      <c r="G67">
        <f t="shared" si="5"/>
        <v>36.299999999999997</v>
      </c>
      <c r="H67" s="113"/>
      <c r="I67">
        <f>BRPL_EOD!AA67+BRPL_EOD!AB67</f>
        <v>15.04</v>
      </c>
      <c r="J67">
        <f>BYPL_EOD!AA67+BYPL_EOD!AB67</f>
        <v>8.24</v>
      </c>
      <c r="K67">
        <f>MES_EOD!AA67+MES_EOD!AB67</f>
        <v>0</v>
      </c>
      <c r="L67">
        <f>NDMC_EOD!AA67+NDMC_EOD!AB67</f>
        <v>1.79</v>
      </c>
      <c r="M67">
        <f>TPDDL_EOD!AA67+TPDDL_EOD!AB67</f>
        <v>11</v>
      </c>
      <c r="N67">
        <f t="shared" ref="N67:N98" si="6">SUM(I67:M67)</f>
        <v>36.07</v>
      </c>
      <c r="O67" s="113">
        <f t="shared" ref="O67:O98" si="7">G67-N67</f>
        <v>0.22999999999999687</v>
      </c>
      <c r="P67">
        <v>15.13590241197671</v>
      </c>
      <c r="Q67">
        <v>8.2925422789021344</v>
      </c>
      <c r="R67">
        <v>0</v>
      </c>
      <c r="S67">
        <v>1.8014139173828665</v>
      </c>
      <c r="T67">
        <v>11.070141391738286</v>
      </c>
      <c r="U67" s="115">
        <f t="shared" ref="U67:U98" si="8">SUM(P67:T67)</f>
        <v>36.299999999999997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36.299999999999997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36.299999999999997</v>
      </c>
      <c r="H68" s="113"/>
      <c r="I68">
        <f>BRPL_EOD!AA68+BRPL_EOD!AB68</f>
        <v>15.04</v>
      </c>
      <c r="J68">
        <f>BYPL_EOD!AA68+BYPL_EOD!AB68</f>
        <v>8.24</v>
      </c>
      <c r="K68">
        <f>MES_EOD!AA68+MES_EOD!AB68</f>
        <v>0</v>
      </c>
      <c r="L68">
        <f>NDMC_EOD!AA68+NDMC_EOD!AB68</f>
        <v>1.79</v>
      </c>
      <c r="M68">
        <f>TPDDL_EOD!AA68+TPDDL_EOD!AB68</f>
        <v>11</v>
      </c>
      <c r="N68">
        <f t="shared" si="6"/>
        <v>36.07</v>
      </c>
      <c r="O68" s="113">
        <f t="shared" si="7"/>
        <v>0.22999999999999687</v>
      </c>
      <c r="P68">
        <v>15.13590241197671</v>
      </c>
      <c r="Q68">
        <v>8.2925422789021344</v>
      </c>
      <c r="R68">
        <v>0</v>
      </c>
      <c r="S68">
        <v>1.8014139173828665</v>
      </c>
      <c r="T68">
        <v>11.070141391738286</v>
      </c>
      <c r="U68" s="115">
        <f t="shared" si="8"/>
        <v>36.299999999999997</v>
      </c>
      <c r="V68" s="113">
        <f t="shared" si="9"/>
        <v>0</v>
      </c>
      <c r="X68" s="118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36.299999999999997</v>
      </c>
      <c r="E69">
        <f>GT!N69</f>
        <v>0</v>
      </c>
      <c r="F69">
        <f t="shared" si="10"/>
        <v>84</v>
      </c>
      <c r="G69">
        <f t="shared" si="11"/>
        <v>36.299999999999997</v>
      </c>
      <c r="H69" s="113"/>
      <c r="I69">
        <f>BRPL_EOD!AA69+BRPL_EOD!AB69</f>
        <v>15.04</v>
      </c>
      <c r="J69">
        <f>BYPL_EOD!AA69+BYPL_EOD!AB69</f>
        <v>8.24</v>
      </c>
      <c r="K69">
        <f>MES_EOD!AA69+MES_EOD!AB69</f>
        <v>0</v>
      </c>
      <c r="L69">
        <f>NDMC_EOD!AA69+NDMC_EOD!AB69</f>
        <v>1.79</v>
      </c>
      <c r="M69">
        <f>TPDDL_EOD!AA69+TPDDL_EOD!AB69</f>
        <v>11</v>
      </c>
      <c r="N69">
        <f t="shared" si="6"/>
        <v>36.07</v>
      </c>
      <c r="O69" s="113">
        <f t="shared" si="7"/>
        <v>0.22999999999999687</v>
      </c>
      <c r="P69">
        <v>15.13590241197671</v>
      </c>
      <c r="Q69">
        <v>8.2925422789021344</v>
      </c>
      <c r="R69">
        <v>0</v>
      </c>
      <c r="S69">
        <v>1.8014139173828665</v>
      </c>
      <c r="T69">
        <v>11.070141391738286</v>
      </c>
      <c r="U69" s="115">
        <f t="shared" si="8"/>
        <v>36.299999999999997</v>
      </c>
      <c r="V69" s="113">
        <f t="shared" si="9"/>
        <v>0</v>
      </c>
      <c r="X69" s="118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36.299999999999997</v>
      </c>
      <c r="E70">
        <f>GT!N70</f>
        <v>0</v>
      </c>
      <c r="F70">
        <f t="shared" si="10"/>
        <v>84</v>
      </c>
      <c r="G70">
        <f t="shared" si="11"/>
        <v>36.299999999999997</v>
      </c>
      <c r="H70" s="113"/>
      <c r="I70">
        <f>BRPL_EOD!AA70+BRPL_EOD!AB70</f>
        <v>15.04</v>
      </c>
      <c r="J70">
        <f>BYPL_EOD!AA70+BYPL_EOD!AB70</f>
        <v>8.24</v>
      </c>
      <c r="K70">
        <f>MES_EOD!AA70+MES_EOD!AB70</f>
        <v>0</v>
      </c>
      <c r="L70">
        <f>NDMC_EOD!AA70+NDMC_EOD!AB70</f>
        <v>1.79</v>
      </c>
      <c r="M70">
        <f>TPDDL_EOD!AA70+TPDDL_EOD!AB70</f>
        <v>11</v>
      </c>
      <c r="N70">
        <f t="shared" si="6"/>
        <v>36.07</v>
      </c>
      <c r="O70" s="113">
        <f t="shared" si="7"/>
        <v>0.22999999999999687</v>
      </c>
      <c r="P70">
        <v>15.13590241197671</v>
      </c>
      <c r="Q70">
        <v>8.2925422789021344</v>
      </c>
      <c r="R70">
        <v>0</v>
      </c>
      <c r="S70">
        <v>1.8014139173828665</v>
      </c>
      <c r="T70">
        <v>11.070141391738286</v>
      </c>
      <c r="U70" s="115">
        <f t="shared" si="8"/>
        <v>36.299999999999997</v>
      </c>
      <c r="V70" s="113">
        <f t="shared" si="9"/>
        <v>0</v>
      </c>
      <c r="X70" s="118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36.299999999999997</v>
      </c>
      <c r="E71">
        <f>GT!N71</f>
        <v>0</v>
      </c>
      <c r="F71">
        <f t="shared" si="10"/>
        <v>84</v>
      </c>
      <c r="G71">
        <f t="shared" si="11"/>
        <v>36.299999999999997</v>
      </c>
      <c r="H71" s="113"/>
      <c r="I71">
        <f>BRPL_EOD!AA71+BRPL_EOD!AB71</f>
        <v>15.04</v>
      </c>
      <c r="J71">
        <f>BYPL_EOD!AA71+BYPL_EOD!AB71</f>
        <v>8.24</v>
      </c>
      <c r="K71">
        <f>MES_EOD!AA71+MES_EOD!AB71</f>
        <v>0</v>
      </c>
      <c r="L71">
        <f>NDMC_EOD!AA71+NDMC_EOD!AB71</f>
        <v>1.79</v>
      </c>
      <c r="M71">
        <f>TPDDL_EOD!AA71+TPDDL_EOD!AB71</f>
        <v>11</v>
      </c>
      <c r="N71">
        <f t="shared" si="6"/>
        <v>36.07</v>
      </c>
      <c r="O71" s="113">
        <f t="shared" si="7"/>
        <v>0.22999999999999687</v>
      </c>
      <c r="P71">
        <v>15.13590241197671</v>
      </c>
      <c r="Q71">
        <v>8.2925422789021344</v>
      </c>
      <c r="R71">
        <v>0</v>
      </c>
      <c r="S71">
        <v>1.8014139173828665</v>
      </c>
      <c r="T71">
        <v>11.070141391738286</v>
      </c>
      <c r="U71" s="115">
        <f t="shared" si="8"/>
        <v>36.299999999999997</v>
      </c>
      <c r="V71" s="113">
        <f t="shared" si="9"/>
        <v>0</v>
      </c>
      <c r="X71" s="118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36.299999999999997</v>
      </c>
      <c r="E72">
        <f>GT!N72</f>
        <v>0</v>
      </c>
      <c r="F72">
        <f t="shared" si="10"/>
        <v>84</v>
      </c>
      <c r="G72">
        <f t="shared" si="11"/>
        <v>36.299999999999997</v>
      </c>
      <c r="H72" s="113"/>
      <c r="I72">
        <f>BRPL_EOD!AA72+BRPL_EOD!AB72</f>
        <v>15.04</v>
      </c>
      <c r="J72">
        <f>BYPL_EOD!AA72+BYPL_EOD!AB72</f>
        <v>8.24</v>
      </c>
      <c r="K72">
        <f>MES_EOD!AA72+MES_EOD!AB72</f>
        <v>0</v>
      </c>
      <c r="L72">
        <f>NDMC_EOD!AA72+NDMC_EOD!AB72</f>
        <v>1.79</v>
      </c>
      <c r="M72">
        <f>TPDDL_EOD!AA72+TPDDL_EOD!AB72</f>
        <v>11</v>
      </c>
      <c r="N72">
        <f t="shared" si="6"/>
        <v>36.07</v>
      </c>
      <c r="O72" s="113">
        <f t="shared" si="7"/>
        <v>0.22999999999999687</v>
      </c>
      <c r="P72">
        <v>15.13590241197671</v>
      </c>
      <c r="Q72">
        <v>8.2925422789021344</v>
      </c>
      <c r="R72">
        <v>0</v>
      </c>
      <c r="S72">
        <v>1.8014139173828665</v>
      </c>
      <c r="T72">
        <v>11.070141391738286</v>
      </c>
      <c r="U72" s="115">
        <f t="shared" si="8"/>
        <v>36.299999999999997</v>
      </c>
      <c r="V72" s="113">
        <f t="shared" si="9"/>
        <v>0</v>
      </c>
      <c r="X72" s="118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36.299999999999997</v>
      </c>
      <c r="E73">
        <f>GT!N73</f>
        <v>0</v>
      </c>
      <c r="F73">
        <f t="shared" si="10"/>
        <v>84</v>
      </c>
      <c r="G73">
        <f t="shared" si="11"/>
        <v>36.299999999999997</v>
      </c>
      <c r="H73" s="113"/>
      <c r="I73">
        <f>BRPL_EOD!AA73+BRPL_EOD!AB73</f>
        <v>15.04</v>
      </c>
      <c r="J73">
        <f>BYPL_EOD!AA73+BYPL_EOD!AB73</f>
        <v>8.24</v>
      </c>
      <c r="K73">
        <f>MES_EOD!AA73+MES_EOD!AB73</f>
        <v>0</v>
      </c>
      <c r="L73">
        <f>NDMC_EOD!AA73+NDMC_EOD!AB73</f>
        <v>1.79</v>
      </c>
      <c r="M73">
        <f>TPDDL_EOD!AA73+TPDDL_EOD!AB73</f>
        <v>11</v>
      </c>
      <c r="N73">
        <f t="shared" si="6"/>
        <v>36.07</v>
      </c>
      <c r="O73" s="113">
        <f t="shared" si="7"/>
        <v>0.22999999999999687</v>
      </c>
      <c r="P73">
        <v>15.13590241197671</v>
      </c>
      <c r="Q73">
        <v>8.2925422789021344</v>
      </c>
      <c r="R73">
        <v>0</v>
      </c>
      <c r="S73">
        <v>1.8014139173828665</v>
      </c>
      <c r="T73">
        <v>11.070141391738286</v>
      </c>
      <c r="U73" s="115">
        <f t="shared" si="8"/>
        <v>36.299999999999997</v>
      </c>
      <c r="V73" s="113">
        <f t="shared" si="9"/>
        <v>0</v>
      </c>
      <c r="X73" s="118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36.299999999999997</v>
      </c>
      <c r="E74">
        <f>GT!N74</f>
        <v>0</v>
      </c>
      <c r="F74">
        <f t="shared" si="10"/>
        <v>84</v>
      </c>
      <c r="G74">
        <f t="shared" si="11"/>
        <v>36.299999999999997</v>
      </c>
      <c r="H74" s="113"/>
      <c r="I74">
        <f>BRPL_EOD!AA74+BRPL_EOD!AB74</f>
        <v>15.04</v>
      </c>
      <c r="J74">
        <f>BYPL_EOD!AA74+BYPL_EOD!AB74</f>
        <v>8.24</v>
      </c>
      <c r="K74">
        <f>MES_EOD!AA74+MES_EOD!AB74</f>
        <v>0</v>
      </c>
      <c r="L74">
        <f>NDMC_EOD!AA74+NDMC_EOD!AB74</f>
        <v>1.79</v>
      </c>
      <c r="M74">
        <f>TPDDL_EOD!AA74+TPDDL_EOD!AB74</f>
        <v>11</v>
      </c>
      <c r="N74">
        <f t="shared" si="6"/>
        <v>36.07</v>
      </c>
      <c r="O74" s="113">
        <f t="shared" si="7"/>
        <v>0.22999999999999687</v>
      </c>
      <c r="P74">
        <v>15.13590241197671</v>
      </c>
      <c r="Q74">
        <v>8.2925422789021344</v>
      </c>
      <c r="R74">
        <v>0</v>
      </c>
      <c r="S74">
        <v>1.8014139173828665</v>
      </c>
      <c r="T74">
        <v>11.070141391738286</v>
      </c>
      <c r="U74" s="115">
        <f t="shared" si="8"/>
        <v>36.299999999999997</v>
      </c>
      <c r="V74" s="113">
        <f t="shared" si="9"/>
        <v>0</v>
      </c>
      <c r="X74" s="118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36.6</v>
      </c>
      <c r="E75">
        <f>GT!N75</f>
        <v>0</v>
      </c>
      <c r="F75">
        <f t="shared" si="10"/>
        <v>84</v>
      </c>
      <c r="G75">
        <f t="shared" si="11"/>
        <v>36.6</v>
      </c>
      <c r="H75" s="113"/>
      <c r="I75">
        <f>BRPL_EOD!AA75+BRPL_EOD!AB75</f>
        <v>11.4</v>
      </c>
      <c r="J75">
        <f>BYPL_EOD!AA75+BYPL_EOD!AB75</f>
        <v>14.26</v>
      </c>
      <c r="K75">
        <f>MES_EOD!AA75+MES_EOD!AB75</f>
        <v>0</v>
      </c>
      <c r="L75">
        <f>NDMC_EOD!AA75+NDMC_EOD!AB75</f>
        <v>0</v>
      </c>
      <c r="M75">
        <f>TPDDL_EOD!AA75+TPDDL_EOD!AB75</f>
        <v>10.45</v>
      </c>
      <c r="N75">
        <f t="shared" si="6"/>
        <v>36.11</v>
      </c>
      <c r="O75" s="113">
        <f t="shared" si="7"/>
        <v>0.49000000000000199</v>
      </c>
      <c r="P75">
        <v>11.554693990584326</v>
      </c>
      <c r="Q75">
        <v>14.453503184713377</v>
      </c>
      <c r="R75">
        <v>0</v>
      </c>
      <c r="S75">
        <v>0</v>
      </c>
      <c r="T75">
        <v>10.591802824702299</v>
      </c>
      <c r="U75" s="115">
        <f t="shared" si="8"/>
        <v>36.6</v>
      </c>
      <c r="V75" s="113">
        <f t="shared" si="9"/>
        <v>0</v>
      </c>
      <c r="X75" s="118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36.6</v>
      </c>
      <c r="E76">
        <f>GT!N76</f>
        <v>0</v>
      </c>
      <c r="F76">
        <f t="shared" si="10"/>
        <v>84</v>
      </c>
      <c r="G76">
        <f t="shared" si="11"/>
        <v>36.6</v>
      </c>
      <c r="H76" s="113"/>
      <c r="I76">
        <f>BRPL_EOD!AA76+BRPL_EOD!AB76</f>
        <v>11.4</v>
      </c>
      <c r="J76">
        <f>BYPL_EOD!AA76+BYPL_EOD!AB76</f>
        <v>14.26</v>
      </c>
      <c r="K76">
        <f>MES_EOD!AA76+MES_EOD!AB76</f>
        <v>0</v>
      </c>
      <c r="L76">
        <f>NDMC_EOD!AA76+NDMC_EOD!AB76</f>
        <v>0</v>
      </c>
      <c r="M76">
        <f>TPDDL_EOD!AA76+TPDDL_EOD!AB76</f>
        <v>10.45</v>
      </c>
      <c r="N76">
        <f t="shared" si="6"/>
        <v>36.11</v>
      </c>
      <c r="O76" s="113">
        <f t="shared" si="7"/>
        <v>0.49000000000000199</v>
      </c>
      <c r="P76">
        <v>11.554693990584326</v>
      </c>
      <c r="Q76">
        <v>14.453503184713377</v>
      </c>
      <c r="R76">
        <v>0</v>
      </c>
      <c r="S76">
        <v>0</v>
      </c>
      <c r="T76">
        <v>10.591802824702299</v>
      </c>
      <c r="U76" s="115">
        <f t="shared" si="8"/>
        <v>36.6</v>
      </c>
      <c r="V76" s="113">
        <f t="shared" si="9"/>
        <v>0</v>
      </c>
      <c r="X76" s="118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37.6</v>
      </c>
      <c r="E77">
        <f>GT!N77</f>
        <v>0</v>
      </c>
      <c r="F77">
        <f t="shared" si="10"/>
        <v>84</v>
      </c>
      <c r="G77">
        <f t="shared" si="11"/>
        <v>37.6</v>
      </c>
      <c r="H77" s="113"/>
      <c r="I77">
        <f>BRPL_EOD!AA77+BRPL_EOD!AB77</f>
        <v>11.71</v>
      </c>
      <c r="J77">
        <f>BYPL_EOD!AA77+BYPL_EOD!AB77</f>
        <v>14.64</v>
      </c>
      <c r="K77">
        <f>MES_EOD!AA77+MES_EOD!AB77</f>
        <v>0</v>
      </c>
      <c r="L77">
        <f>NDMC_EOD!AA77+NDMC_EOD!AB77</f>
        <v>0</v>
      </c>
      <c r="M77">
        <f>TPDDL_EOD!AA77+TPDDL_EOD!AB77</f>
        <v>10.74</v>
      </c>
      <c r="N77">
        <f t="shared" si="6"/>
        <v>37.090000000000003</v>
      </c>
      <c r="O77" s="113">
        <f t="shared" si="7"/>
        <v>0.50999999999999801</v>
      </c>
      <c r="P77">
        <v>11.871016446481532</v>
      </c>
      <c r="Q77">
        <v>14.841304933944459</v>
      </c>
      <c r="R77">
        <v>0</v>
      </c>
      <c r="S77">
        <v>0</v>
      </c>
      <c r="T77">
        <v>10.887678619574009</v>
      </c>
      <c r="U77" s="115">
        <f t="shared" si="8"/>
        <v>37.6</v>
      </c>
      <c r="V77" s="113">
        <f t="shared" si="9"/>
        <v>0</v>
      </c>
      <c r="X77" s="118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37.6</v>
      </c>
      <c r="E78">
        <f>GT!N78</f>
        <v>0</v>
      </c>
      <c r="F78">
        <f t="shared" si="10"/>
        <v>84</v>
      </c>
      <c r="G78">
        <f t="shared" si="11"/>
        <v>37.6</v>
      </c>
      <c r="H78" s="113"/>
      <c r="I78">
        <f>BRPL_EOD!AA78+BRPL_EOD!AB78</f>
        <v>11.71</v>
      </c>
      <c r="J78">
        <f>BYPL_EOD!AA78+BYPL_EOD!AB78</f>
        <v>14.64</v>
      </c>
      <c r="K78">
        <f>MES_EOD!AA78+MES_EOD!AB78</f>
        <v>0</v>
      </c>
      <c r="L78">
        <f>NDMC_EOD!AA78+NDMC_EOD!AB78</f>
        <v>0</v>
      </c>
      <c r="M78">
        <f>TPDDL_EOD!AA78+TPDDL_EOD!AB78</f>
        <v>10.74</v>
      </c>
      <c r="N78">
        <f t="shared" si="6"/>
        <v>37.090000000000003</v>
      </c>
      <c r="O78" s="113">
        <f t="shared" si="7"/>
        <v>0.50999999999999801</v>
      </c>
      <c r="P78">
        <v>11.871016446481532</v>
      </c>
      <c r="Q78">
        <v>14.841304933944459</v>
      </c>
      <c r="R78">
        <v>0</v>
      </c>
      <c r="S78">
        <v>0</v>
      </c>
      <c r="T78">
        <v>10.887678619574009</v>
      </c>
      <c r="U78" s="115">
        <f t="shared" si="8"/>
        <v>37.6</v>
      </c>
      <c r="V78" s="113">
        <f t="shared" si="9"/>
        <v>0</v>
      </c>
      <c r="X78" s="118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37.6</v>
      </c>
      <c r="E79">
        <f>GT!N79</f>
        <v>0</v>
      </c>
      <c r="F79">
        <f t="shared" si="10"/>
        <v>84</v>
      </c>
      <c r="G79">
        <f t="shared" si="11"/>
        <v>37.6</v>
      </c>
      <c r="H79" s="113"/>
      <c r="I79">
        <f>BRPL_EOD!AA79+BRPL_EOD!AB79</f>
        <v>11.71</v>
      </c>
      <c r="J79">
        <f>BYPL_EOD!AA79+BYPL_EOD!AB79</f>
        <v>14.64</v>
      </c>
      <c r="K79">
        <f>MES_EOD!AA79+MES_EOD!AB79</f>
        <v>0</v>
      </c>
      <c r="L79">
        <f>NDMC_EOD!AA79+NDMC_EOD!AB79</f>
        <v>0</v>
      </c>
      <c r="M79">
        <f>TPDDL_EOD!AA79+TPDDL_EOD!AB79</f>
        <v>10.74</v>
      </c>
      <c r="N79">
        <f t="shared" si="6"/>
        <v>37.090000000000003</v>
      </c>
      <c r="O79" s="113">
        <f t="shared" si="7"/>
        <v>0.50999999999999801</v>
      </c>
      <c r="P79">
        <v>11.871016446481532</v>
      </c>
      <c r="Q79">
        <v>14.841304933944459</v>
      </c>
      <c r="R79">
        <v>0</v>
      </c>
      <c r="S79">
        <v>0</v>
      </c>
      <c r="T79">
        <v>10.887678619574009</v>
      </c>
      <c r="U79" s="115">
        <f t="shared" si="8"/>
        <v>37.6</v>
      </c>
      <c r="V79" s="113">
        <f t="shared" si="9"/>
        <v>0</v>
      </c>
      <c r="X79" s="118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37.6</v>
      </c>
      <c r="E80">
        <f>GT!N80</f>
        <v>0</v>
      </c>
      <c r="F80">
        <f t="shared" si="10"/>
        <v>84</v>
      </c>
      <c r="G80">
        <f t="shared" si="11"/>
        <v>37.6</v>
      </c>
      <c r="H80" s="113"/>
      <c r="I80">
        <f>BRPL_EOD!AA80+BRPL_EOD!AB80</f>
        <v>11.71</v>
      </c>
      <c r="J80">
        <f>BYPL_EOD!AA80+BYPL_EOD!AB80</f>
        <v>14.64</v>
      </c>
      <c r="K80">
        <f>MES_EOD!AA80+MES_EOD!AB80</f>
        <v>0</v>
      </c>
      <c r="L80">
        <f>NDMC_EOD!AA80+NDMC_EOD!AB80</f>
        <v>0</v>
      </c>
      <c r="M80">
        <f>TPDDL_EOD!AA80+TPDDL_EOD!AB80</f>
        <v>10.74</v>
      </c>
      <c r="N80">
        <f t="shared" si="6"/>
        <v>37.090000000000003</v>
      </c>
      <c r="O80" s="113">
        <f t="shared" si="7"/>
        <v>0.50999999999999801</v>
      </c>
      <c r="P80">
        <v>11.871016446481532</v>
      </c>
      <c r="Q80">
        <v>14.841304933944459</v>
      </c>
      <c r="R80">
        <v>0</v>
      </c>
      <c r="S80">
        <v>0</v>
      </c>
      <c r="T80">
        <v>10.887678619574009</v>
      </c>
      <c r="U80" s="115">
        <f t="shared" si="8"/>
        <v>37.6</v>
      </c>
      <c r="V80" s="113">
        <f t="shared" si="9"/>
        <v>0</v>
      </c>
      <c r="X80" s="118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37.6</v>
      </c>
      <c r="E81">
        <f>GT!N81</f>
        <v>0</v>
      </c>
      <c r="F81">
        <f t="shared" si="10"/>
        <v>84</v>
      </c>
      <c r="G81">
        <f t="shared" si="11"/>
        <v>37.6</v>
      </c>
      <c r="H81" s="113"/>
      <c r="I81">
        <f>BRPL_EOD!AA81+BRPL_EOD!AB81</f>
        <v>11.71</v>
      </c>
      <c r="J81">
        <f>BYPL_EOD!AA81+BYPL_EOD!AB81</f>
        <v>14.64</v>
      </c>
      <c r="K81">
        <f>MES_EOD!AA81+MES_EOD!AB81</f>
        <v>0</v>
      </c>
      <c r="L81">
        <f>NDMC_EOD!AA81+NDMC_EOD!AB81</f>
        <v>0</v>
      </c>
      <c r="M81">
        <f>TPDDL_EOD!AA81+TPDDL_EOD!AB81</f>
        <v>10.74</v>
      </c>
      <c r="N81">
        <f t="shared" si="6"/>
        <v>37.090000000000003</v>
      </c>
      <c r="O81" s="113">
        <f t="shared" si="7"/>
        <v>0.50999999999999801</v>
      </c>
      <c r="P81">
        <v>11.871016446481532</v>
      </c>
      <c r="Q81">
        <v>14.841304933944459</v>
      </c>
      <c r="R81">
        <v>0</v>
      </c>
      <c r="S81">
        <v>0</v>
      </c>
      <c r="T81">
        <v>10.887678619574009</v>
      </c>
      <c r="U81" s="115">
        <f t="shared" si="8"/>
        <v>37.6</v>
      </c>
      <c r="V81" s="113">
        <f t="shared" si="9"/>
        <v>0</v>
      </c>
      <c r="X81" s="118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37.6</v>
      </c>
      <c r="E82">
        <f>GT!N82</f>
        <v>0</v>
      </c>
      <c r="F82">
        <f t="shared" si="10"/>
        <v>84</v>
      </c>
      <c r="G82">
        <f t="shared" si="11"/>
        <v>37.6</v>
      </c>
      <c r="H82" s="113"/>
      <c r="I82">
        <f>BRPL_EOD!AA82+BRPL_EOD!AB82</f>
        <v>11.71</v>
      </c>
      <c r="J82">
        <f>BYPL_EOD!AA82+BYPL_EOD!AB82</f>
        <v>14.64</v>
      </c>
      <c r="K82">
        <f>MES_EOD!AA82+MES_EOD!AB82</f>
        <v>0</v>
      </c>
      <c r="L82">
        <f>NDMC_EOD!AA82+NDMC_EOD!AB82</f>
        <v>0</v>
      </c>
      <c r="M82">
        <f>TPDDL_EOD!AA82+TPDDL_EOD!AB82</f>
        <v>10.74</v>
      </c>
      <c r="N82">
        <f t="shared" si="6"/>
        <v>37.090000000000003</v>
      </c>
      <c r="O82" s="113">
        <f t="shared" si="7"/>
        <v>0.50999999999999801</v>
      </c>
      <c r="P82">
        <v>11.871016446481532</v>
      </c>
      <c r="Q82">
        <v>14.841304933944459</v>
      </c>
      <c r="R82">
        <v>0</v>
      </c>
      <c r="S82">
        <v>0</v>
      </c>
      <c r="T82">
        <v>10.887678619574009</v>
      </c>
      <c r="U82" s="115">
        <f t="shared" si="8"/>
        <v>37.6</v>
      </c>
      <c r="V82" s="113">
        <f t="shared" si="9"/>
        <v>0</v>
      </c>
      <c r="X82" s="118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37.6</v>
      </c>
      <c r="E83">
        <f>GT!N83</f>
        <v>0</v>
      </c>
      <c r="F83">
        <f t="shared" si="10"/>
        <v>84</v>
      </c>
      <c r="G83">
        <f t="shared" si="11"/>
        <v>37.6</v>
      </c>
      <c r="H83" s="113"/>
      <c r="I83">
        <f>BRPL_EOD!AA83+BRPL_EOD!AB83</f>
        <v>15.57</v>
      </c>
      <c r="J83">
        <f>BYPL_EOD!AA83+BYPL_EOD!AB83</f>
        <v>8.52</v>
      </c>
      <c r="K83">
        <f>MES_EOD!AA83+MES_EOD!AB83</f>
        <v>0</v>
      </c>
      <c r="L83">
        <f>NDMC_EOD!AA83+NDMC_EOD!AB83</f>
        <v>1.86</v>
      </c>
      <c r="M83">
        <f>TPDDL_EOD!AA83+TPDDL_EOD!AB83</f>
        <v>11.12</v>
      </c>
      <c r="N83">
        <f t="shared" si="6"/>
        <v>37.07</v>
      </c>
      <c r="O83" s="113">
        <f t="shared" si="7"/>
        <v>0.53000000000000114</v>
      </c>
      <c r="P83">
        <v>15.792608578365256</v>
      </c>
      <c r="Q83">
        <v>8.6418127866199086</v>
      </c>
      <c r="R83">
        <v>0</v>
      </c>
      <c r="S83">
        <v>1.8865929322902619</v>
      </c>
      <c r="T83">
        <v>11.278985702724574</v>
      </c>
      <c r="U83" s="115">
        <f t="shared" si="8"/>
        <v>37.6</v>
      </c>
      <c r="V83" s="113">
        <f t="shared" si="9"/>
        <v>0</v>
      </c>
      <c r="X83" s="118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37.6</v>
      </c>
      <c r="E84">
        <f>GT!N84</f>
        <v>0</v>
      </c>
      <c r="F84">
        <f t="shared" si="10"/>
        <v>84</v>
      </c>
      <c r="G84">
        <f t="shared" si="11"/>
        <v>37.6</v>
      </c>
      <c r="H84" s="113"/>
      <c r="I84">
        <f>BRPL_EOD!AA84+BRPL_EOD!AB84</f>
        <v>15.57</v>
      </c>
      <c r="J84">
        <f>BYPL_EOD!AA84+BYPL_EOD!AB84</f>
        <v>8.52</v>
      </c>
      <c r="K84">
        <f>MES_EOD!AA84+MES_EOD!AB84</f>
        <v>0</v>
      </c>
      <c r="L84">
        <f>NDMC_EOD!AA84+NDMC_EOD!AB84</f>
        <v>1.86</v>
      </c>
      <c r="M84">
        <f>TPDDL_EOD!AA84+TPDDL_EOD!AB84</f>
        <v>11.12</v>
      </c>
      <c r="N84">
        <f t="shared" si="6"/>
        <v>37.07</v>
      </c>
      <c r="O84" s="113">
        <f t="shared" si="7"/>
        <v>0.53000000000000114</v>
      </c>
      <c r="P84">
        <v>15.792608578365256</v>
      </c>
      <c r="Q84">
        <v>8.6418127866199086</v>
      </c>
      <c r="R84">
        <v>0</v>
      </c>
      <c r="S84">
        <v>1.8865929322902619</v>
      </c>
      <c r="T84">
        <v>11.278985702724574</v>
      </c>
      <c r="U84" s="115">
        <f t="shared" si="8"/>
        <v>37.6</v>
      </c>
      <c r="V84" s="113">
        <f t="shared" si="9"/>
        <v>0</v>
      </c>
      <c r="X84" s="118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37.6</v>
      </c>
      <c r="E85">
        <f>GT!N85</f>
        <v>0</v>
      </c>
      <c r="F85">
        <f t="shared" si="10"/>
        <v>84</v>
      </c>
      <c r="G85">
        <f t="shared" si="11"/>
        <v>37.6</v>
      </c>
      <c r="H85" s="113"/>
      <c r="I85">
        <f>BRPL_EOD!AA85+BRPL_EOD!AB85</f>
        <v>15.57</v>
      </c>
      <c r="J85">
        <f>BYPL_EOD!AA85+BYPL_EOD!AB85</f>
        <v>8.52</v>
      </c>
      <c r="K85">
        <f>MES_EOD!AA85+MES_EOD!AB85</f>
        <v>0</v>
      </c>
      <c r="L85">
        <f>NDMC_EOD!AA85+NDMC_EOD!AB85</f>
        <v>1.86</v>
      </c>
      <c r="M85">
        <f>TPDDL_EOD!AA85+TPDDL_EOD!AB85</f>
        <v>11.12</v>
      </c>
      <c r="N85">
        <f t="shared" si="6"/>
        <v>37.07</v>
      </c>
      <c r="O85" s="113">
        <f t="shared" si="7"/>
        <v>0.53000000000000114</v>
      </c>
      <c r="P85">
        <v>15.792608578365256</v>
      </c>
      <c r="Q85">
        <v>8.6418127866199086</v>
      </c>
      <c r="R85">
        <v>0</v>
      </c>
      <c r="S85">
        <v>1.8865929322902619</v>
      </c>
      <c r="T85">
        <v>11.278985702724574</v>
      </c>
      <c r="U85" s="115">
        <f t="shared" si="8"/>
        <v>37.6</v>
      </c>
      <c r="V85" s="113">
        <f t="shared" si="9"/>
        <v>0</v>
      </c>
      <c r="X85" s="118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37.6</v>
      </c>
      <c r="E86">
        <f>GT!N86</f>
        <v>0</v>
      </c>
      <c r="F86">
        <f t="shared" si="10"/>
        <v>84</v>
      </c>
      <c r="G86">
        <f t="shared" si="11"/>
        <v>37.6</v>
      </c>
      <c r="H86" s="113"/>
      <c r="I86">
        <f>BRPL_EOD!AA86+BRPL_EOD!AB86</f>
        <v>15.57</v>
      </c>
      <c r="J86">
        <f>BYPL_EOD!AA86+BYPL_EOD!AB86</f>
        <v>8.52</v>
      </c>
      <c r="K86">
        <f>MES_EOD!AA86+MES_EOD!AB86</f>
        <v>0</v>
      </c>
      <c r="L86">
        <f>NDMC_EOD!AA86+NDMC_EOD!AB86</f>
        <v>1.86</v>
      </c>
      <c r="M86">
        <f>TPDDL_EOD!AA86+TPDDL_EOD!AB86</f>
        <v>11.12</v>
      </c>
      <c r="N86">
        <f t="shared" si="6"/>
        <v>37.07</v>
      </c>
      <c r="O86" s="113">
        <f t="shared" si="7"/>
        <v>0.53000000000000114</v>
      </c>
      <c r="P86">
        <v>15.792608578365256</v>
      </c>
      <c r="Q86">
        <v>8.6418127866199086</v>
      </c>
      <c r="R86">
        <v>0</v>
      </c>
      <c r="S86">
        <v>1.8865929322902619</v>
      </c>
      <c r="T86">
        <v>11.278985702724574</v>
      </c>
      <c r="U86" s="115">
        <f t="shared" si="8"/>
        <v>37.6</v>
      </c>
      <c r="V86" s="113">
        <f t="shared" si="9"/>
        <v>0</v>
      </c>
      <c r="X86" s="118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37.6</v>
      </c>
      <c r="E87">
        <f>GT!N87</f>
        <v>0</v>
      </c>
      <c r="F87">
        <f t="shared" si="10"/>
        <v>84</v>
      </c>
      <c r="G87">
        <f t="shared" si="11"/>
        <v>37.6</v>
      </c>
      <c r="H87" s="113"/>
      <c r="I87">
        <f>BRPL_EOD!AA87+BRPL_EOD!AB87</f>
        <v>15.57</v>
      </c>
      <c r="J87">
        <f>BYPL_EOD!AA87+BYPL_EOD!AB87</f>
        <v>8.52</v>
      </c>
      <c r="K87">
        <f>MES_EOD!AA87+MES_EOD!AB87</f>
        <v>0</v>
      </c>
      <c r="L87">
        <f>NDMC_EOD!AA87+NDMC_EOD!AB87</f>
        <v>1.86</v>
      </c>
      <c r="M87">
        <f>TPDDL_EOD!AA87+TPDDL_EOD!AB87</f>
        <v>11.12</v>
      </c>
      <c r="N87">
        <f t="shared" si="6"/>
        <v>37.07</v>
      </c>
      <c r="O87" s="113">
        <f t="shared" si="7"/>
        <v>0.53000000000000114</v>
      </c>
      <c r="P87">
        <v>15.792608578365256</v>
      </c>
      <c r="Q87">
        <v>8.6418127866199086</v>
      </c>
      <c r="R87">
        <v>0</v>
      </c>
      <c r="S87">
        <v>1.8865929322902619</v>
      </c>
      <c r="T87">
        <v>11.278985702724574</v>
      </c>
      <c r="U87" s="115">
        <f t="shared" si="8"/>
        <v>37.6</v>
      </c>
      <c r="V87" s="113">
        <f t="shared" si="9"/>
        <v>0</v>
      </c>
      <c r="X87" s="118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37.6</v>
      </c>
      <c r="E88">
        <f>GT!N88</f>
        <v>0</v>
      </c>
      <c r="F88">
        <f t="shared" si="10"/>
        <v>84</v>
      </c>
      <c r="G88">
        <f t="shared" si="11"/>
        <v>37.6</v>
      </c>
      <c r="H88" s="113"/>
      <c r="I88">
        <f>BRPL_EOD!AA88+BRPL_EOD!AB88</f>
        <v>15.57</v>
      </c>
      <c r="J88">
        <f>BYPL_EOD!AA88+BYPL_EOD!AB88</f>
        <v>8.52</v>
      </c>
      <c r="K88">
        <f>MES_EOD!AA88+MES_EOD!AB88</f>
        <v>0</v>
      </c>
      <c r="L88">
        <f>NDMC_EOD!AA88+NDMC_EOD!AB88</f>
        <v>1.86</v>
      </c>
      <c r="M88">
        <f>TPDDL_EOD!AA88+TPDDL_EOD!AB88</f>
        <v>11.12</v>
      </c>
      <c r="N88">
        <f t="shared" si="6"/>
        <v>37.07</v>
      </c>
      <c r="O88" s="113">
        <f t="shared" si="7"/>
        <v>0.53000000000000114</v>
      </c>
      <c r="P88">
        <v>15.792608578365256</v>
      </c>
      <c r="Q88">
        <v>8.6418127866199086</v>
      </c>
      <c r="R88">
        <v>0</v>
      </c>
      <c r="S88">
        <v>1.8865929322902619</v>
      </c>
      <c r="T88">
        <v>11.278985702724574</v>
      </c>
      <c r="U88" s="115">
        <f t="shared" si="8"/>
        <v>37.6</v>
      </c>
      <c r="V88" s="113">
        <f t="shared" si="9"/>
        <v>0</v>
      </c>
      <c r="X88" s="118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37.6</v>
      </c>
      <c r="E89">
        <f>GT!N89</f>
        <v>0</v>
      </c>
      <c r="F89">
        <f t="shared" si="10"/>
        <v>84</v>
      </c>
      <c r="G89">
        <f t="shared" si="11"/>
        <v>37.6</v>
      </c>
      <c r="H89" s="113"/>
      <c r="I89">
        <f>BRPL_EOD!AA89+BRPL_EOD!AB89</f>
        <v>15.57</v>
      </c>
      <c r="J89">
        <f>BYPL_EOD!AA89+BYPL_EOD!AB89</f>
        <v>8.52</v>
      </c>
      <c r="K89">
        <f>MES_EOD!AA89+MES_EOD!AB89</f>
        <v>0</v>
      </c>
      <c r="L89">
        <f>NDMC_EOD!AA89+NDMC_EOD!AB89</f>
        <v>1.86</v>
      </c>
      <c r="M89">
        <f>TPDDL_EOD!AA89+TPDDL_EOD!AB89</f>
        <v>11.12</v>
      </c>
      <c r="N89">
        <f t="shared" si="6"/>
        <v>37.07</v>
      </c>
      <c r="O89" s="113">
        <f t="shared" si="7"/>
        <v>0.53000000000000114</v>
      </c>
      <c r="P89">
        <v>15.792608578365256</v>
      </c>
      <c r="Q89">
        <v>8.6418127866199086</v>
      </c>
      <c r="R89">
        <v>0</v>
      </c>
      <c r="S89">
        <v>1.8865929322902619</v>
      </c>
      <c r="T89">
        <v>11.278985702724574</v>
      </c>
      <c r="U89" s="115">
        <f t="shared" si="8"/>
        <v>37.6</v>
      </c>
      <c r="V89" s="113">
        <f t="shared" si="9"/>
        <v>0</v>
      </c>
      <c r="X89" s="118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37.6</v>
      </c>
      <c r="E90">
        <f>GT!N90</f>
        <v>0</v>
      </c>
      <c r="F90">
        <f t="shared" si="10"/>
        <v>84</v>
      </c>
      <c r="G90">
        <f t="shared" si="11"/>
        <v>37.6</v>
      </c>
      <c r="H90" s="113"/>
      <c r="I90">
        <f>BRPL_EOD!AA90+BRPL_EOD!AB90</f>
        <v>15.57</v>
      </c>
      <c r="J90">
        <f>BYPL_EOD!AA90+BYPL_EOD!AB90</f>
        <v>8.52</v>
      </c>
      <c r="K90">
        <f>MES_EOD!AA90+MES_EOD!AB90</f>
        <v>0</v>
      </c>
      <c r="L90">
        <f>NDMC_EOD!AA90+NDMC_EOD!AB90</f>
        <v>1.86</v>
      </c>
      <c r="M90">
        <f>TPDDL_EOD!AA90+TPDDL_EOD!AB90</f>
        <v>11.12</v>
      </c>
      <c r="N90">
        <f t="shared" si="6"/>
        <v>37.07</v>
      </c>
      <c r="O90" s="113">
        <f t="shared" si="7"/>
        <v>0.53000000000000114</v>
      </c>
      <c r="P90">
        <v>15.792608578365256</v>
      </c>
      <c r="Q90">
        <v>8.6418127866199086</v>
      </c>
      <c r="R90">
        <v>0</v>
      </c>
      <c r="S90">
        <v>1.8865929322902619</v>
      </c>
      <c r="T90">
        <v>11.278985702724574</v>
      </c>
      <c r="U90" s="115">
        <f t="shared" si="8"/>
        <v>37.6</v>
      </c>
      <c r="V90" s="113">
        <f t="shared" si="9"/>
        <v>0</v>
      </c>
      <c r="X90" s="118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37.6</v>
      </c>
      <c r="E91">
        <f>GT!N91</f>
        <v>0</v>
      </c>
      <c r="F91">
        <f t="shared" si="10"/>
        <v>84</v>
      </c>
      <c r="G91">
        <f t="shared" si="11"/>
        <v>37.6</v>
      </c>
      <c r="H91" s="113"/>
      <c r="I91">
        <f>BRPL_EOD!AA91+BRPL_EOD!AB91</f>
        <v>15.57</v>
      </c>
      <c r="J91">
        <f>BYPL_EOD!AA91+BYPL_EOD!AB91</f>
        <v>8.52</v>
      </c>
      <c r="K91">
        <f>MES_EOD!AA91+MES_EOD!AB91</f>
        <v>0</v>
      </c>
      <c r="L91">
        <f>NDMC_EOD!AA91+NDMC_EOD!AB91</f>
        <v>1.86</v>
      </c>
      <c r="M91">
        <f>TPDDL_EOD!AA91+TPDDL_EOD!AB91</f>
        <v>11.12</v>
      </c>
      <c r="N91">
        <f t="shared" si="6"/>
        <v>37.07</v>
      </c>
      <c r="O91" s="113">
        <f t="shared" si="7"/>
        <v>0.53000000000000114</v>
      </c>
      <c r="P91">
        <v>15.792608578365256</v>
      </c>
      <c r="Q91">
        <v>8.6418127866199086</v>
      </c>
      <c r="R91">
        <v>0</v>
      </c>
      <c r="S91">
        <v>1.8865929322902619</v>
      </c>
      <c r="T91">
        <v>11.278985702724574</v>
      </c>
      <c r="U91" s="115">
        <f t="shared" si="8"/>
        <v>37.6</v>
      </c>
      <c r="V91" s="113">
        <f t="shared" si="9"/>
        <v>0</v>
      </c>
      <c r="X91" s="118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37.6</v>
      </c>
      <c r="E92">
        <f>GT!N92</f>
        <v>0</v>
      </c>
      <c r="F92">
        <f t="shared" si="10"/>
        <v>84</v>
      </c>
      <c r="G92">
        <f t="shared" si="11"/>
        <v>37.6</v>
      </c>
      <c r="H92" s="113"/>
      <c r="I92">
        <f>BRPL_EOD!AA92+BRPL_EOD!AB92</f>
        <v>15.57</v>
      </c>
      <c r="J92">
        <f>BYPL_EOD!AA92+BYPL_EOD!AB92</f>
        <v>8.52</v>
      </c>
      <c r="K92">
        <f>MES_EOD!AA92+MES_EOD!AB92</f>
        <v>0</v>
      </c>
      <c r="L92">
        <f>NDMC_EOD!AA92+NDMC_EOD!AB92</f>
        <v>1.86</v>
      </c>
      <c r="M92">
        <f>TPDDL_EOD!AA92+TPDDL_EOD!AB92</f>
        <v>11.12</v>
      </c>
      <c r="N92">
        <f t="shared" si="6"/>
        <v>37.07</v>
      </c>
      <c r="O92" s="113">
        <f t="shared" si="7"/>
        <v>0.53000000000000114</v>
      </c>
      <c r="P92">
        <v>15.792608578365256</v>
      </c>
      <c r="Q92">
        <v>8.6418127866199086</v>
      </c>
      <c r="R92">
        <v>0</v>
      </c>
      <c r="S92">
        <v>1.8865929322902619</v>
      </c>
      <c r="T92">
        <v>11.278985702724574</v>
      </c>
      <c r="U92" s="115">
        <f t="shared" si="8"/>
        <v>37.6</v>
      </c>
      <c r="V92" s="113">
        <f t="shared" si="9"/>
        <v>0</v>
      </c>
      <c r="X92" s="118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37.6</v>
      </c>
      <c r="E93">
        <f>GT!N93</f>
        <v>0</v>
      </c>
      <c r="F93">
        <f t="shared" si="10"/>
        <v>84</v>
      </c>
      <c r="G93">
        <f t="shared" si="11"/>
        <v>37.6</v>
      </c>
      <c r="H93" s="113"/>
      <c r="I93">
        <f>BRPL_EOD!AA93+BRPL_EOD!AB93</f>
        <v>15.57</v>
      </c>
      <c r="J93">
        <f>BYPL_EOD!AA93+BYPL_EOD!AB93</f>
        <v>8.52</v>
      </c>
      <c r="K93">
        <f>MES_EOD!AA93+MES_EOD!AB93</f>
        <v>0</v>
      </c>
      <c r="L93">
        <f>NDMC_EOD!AA93+NDMC_EOD!AB93</f>
        <v>1.86</v>
      </c>
      <c r="M93">
        <f>TPDDL_EOD!AA93+TPDDL_EOD!AB93</f>
        <v>11.12</v>
      </c>
      <c r="N93">
        <f t="shared" si="6"/>
        <v>37.07</v>
      </c>
      <c r="O93" s="113">
        <f t="shared" si="7"/>
        <v>0.53000000000000114</v>
      </c>
      <c r="P93">
        <v>15.792608578365256</v>
      </c>
      <c r="Q93">
        <v>8.6418127866199086</v>
      </c>
      <c r="R93">
        <v>0</v>
      </c>
      <c r="S93">
        <v>1.8865929322902619</v>
      </c>
      <c r="T93">
        <v>11.278985702724574</v>
      </c>
      <c r="U93" s="115">
        <f t="shared" si="8"/>
        <v>37.6</v>
      </c>
      <c r="V93" s="113">
        <f t="shared" si="9"/>
        <v>0</v>
      </c>
      <c r="X93" s="118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37.6</v>
      </c>
      <c r="E94">
        <f>GT!N94</f>
        <v>0</v>
      </c>
      <c r="F94">
        <f t="shared" si="10"/>
        <v>84</v>
      </c>
      <c r="G94">
        <f t="shared" si="11"/>
        <v>37.6</v>
      </c>
      <c r="H94" s="113"/>
      <c r="I94">
        <f>BRPL_EOD!AA94+BRPL_EOD!AB94</f>
        <v>15.57</v>
      </c>
      <c r="J94">
        <f>BYPL_EOD!AA94+BYPL_EOD!AB94</f>
        <v>8.52</v>
      </c>
      <c r="K94">
        <f>MES_EOD!AA94+MES_EOD!AB94</f>
        <v>0</v>
      </c>
      <c r="L94">
        <f>NDMC_EOD!AA94+NDMC_EOD!AB94</f>
        <v>1.86</v>
      </c>
      <c r="M94">
        <f>TPDDL_EOD!AA94+TPDDL_EOD!AB94</f>
        <v>11.12</v>
      </c>
      <c r="N94">
        <f t="shared" si="6"/>
        <v>37.07</v>
      </c>
      <c r="O94" s="113">
        <f t="shared" si="7"/>
        <v>0.53000000000000114</v>
      </c>
      <c r="P94">
        <v>15.792608578365256</v>
      </c>
      <c r="Q94">
        <v>8.6418127866199086</v>
      </c>
      <c r="R94">
        <v>0</v>
      </c>
      <c r="S94">
        <v>1.8865929322902619</v>
      </c>
      <c r="T94">
        <v>11.278985702724574</v>
      </c>
      <c r="U94" s="115">
        <f t="shared" si="8"/>
        <v>37.6</v>
      </c>
      <c r="V94" s="113">
        <f t="shared" si="9"/>
        <v>0</v>
      </c>
      <c r="X94" s="118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37.6</v>
      </c>
      <c r="E95">
        <f>GT!N95</f>
        <v>0</v>
      </c>
      <c r="F95">
        <f t="shared" si="10"/>
        <v>84</v>
      </c>
      <c r="G95">
        <f t="shared" si="11"/>
        <v>37.6</v>
      </c>
      <c r="H95" s="113"/>
      <c r="I95">
        <f>BRPL_EOD!AA95+BRPL_EOD!AB95</f>
        <v>15.57</v>
      </c>
      <c r="J95">
        <f>BYPL_EOD!AA95+BYPL_EOD!AB95</f>
        <v>8.52</v>
      </c>
      <c r="K95">
        <f>MES_EOD!AA95+MES_EOD!AB95</f>
        <v>0</v>
      </c>
      <c r="L95">
        <f>NDMC_EOD!AA95+NDMC_EOD!AB95</f>
        <v>1.86</v>
      </c>
      <c r="M95">
        <f>TPDDL_EOD!AA95+TPDDL_EOD!AB95</f>
        <v>11.12</v>
      </c>
      <c r="N95">
        <f t="shared" si="6"/>
        <v>37.07</v>
      </c>
      <c r="O95" s="113">
        <f t="shared" si="7"/>
        <v>0.53000000000000114</v>
      </c>
      <c r="P95">
        <v>15.792608578365256</v>
      </c>
      <c r="Q95">
        <v>8.6418127866199086</v>
      </c>
      <c r="R95">
        <v>0</v>
      </c>
      <c r="S95">
        <v>1.8865929322902619</v>
      </c>
      <c r="T95">
        <v>11.278985702724574</v>
      </c>
      <c r="U95" s="115">
        <f t="shared" si="8"/>
        <v>37.6</v>
      </c>
      <c r="V95" s="113">
        <f t="shared" si="9"/>
        <v>0</v>
      </c>
      <c r="X95" s="118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37.6</v>
      </c>
      <c r="E96">
        <f>GT!N96</f>
        <v>0</v>
      </c>
      <c r="F96">
        <f t="shared" si="10"/>
        <v>84</v>
      </c>
      <c r="G96">
        <f t="shared" si="11"/>
        <v>37.6</v>
      </c>
      <c r="H96" s="113"/>
      <c r="I96">
        <f>BRPL_EOD!AA96+BRPL_EOD!AB96</f>
        <v>15.57</v>
      </c>
      <c r="J96">
        <f>BYPL_EOD!AA96+BYPL_EOD!AB96</f>
        <v>8.52</v>
      </c>
      <c r="K96">
        <f>MES_EOD!AA96+MES_EOD!AB96</f>
        <v>0</v>
      </c>
      <c r="L96">
        <f>NDMC_EOD!AA96+NDMC_EOD!AB96</f>
        <v>1.86</v>
      </c>
      <c r="M96">
        <f>TPDDL_EOD!AA96+TPDDL_EOD!AB96</f>
        <v>11.12</v>
      </c>
      <c r="N96">
        <f t="shared" si="6"/>
        <v>37.07</v>
      </c>
      <c r="O96" s="113">
        <f t="shared" si="7"/>
        <v>0.53000000000000114</v>
      </c>
      <c r="P96">
        <v>15.792608578365256</v>
      </c>
      <c r="Q96">
        <v>8.6418127866199086</v>
      </c>
      <c r="R96">
        <v>0</v>
      </c>
      <c r="S96">
        <v>1.8865929322902619</v>
      </c>
      <c r="T96">
        <v>11.278985702724574</v>
      </c>
      <c r="U96" s="115">
        <f t="shared" si="8"/>
        <v>37.6</v>
      </c>
      <c r="V96" s="113">
        <f t="shared" si="9"/>
        <v>0</v>
      </c>
      <c r="X96" s="118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37.6</v>
      </c>
      <c r="E97">
        <f>GT!N97</f>
        <v>0</v>
      </c>
      <c r="F97">
        <f t="shared" si="10"/>
        <v>84</v>
      </c>
      <c r="G97">
        <f t="shared" si="11"/>
        <v>37.6</v>
      </c>
      <c r="H97" s="113"/>
      <c r="I97">
        <f>BRPL_EOD!AA97+BRPL_EOD!AB97</f>
        <v>15.57</v>
      </c>
      <c r="J97">
        <f>BYPL_EOD!AA97+BYPL_EOD!AB97</f>
        <v>8.52</v>
      </c>
      <c r="K97">
        <f>MES_EOD!AA97+MES_EOD!AB97</f>
        <v>0</v>
      </c>
      <c r="L97">
        <f>NDMC_EOD!AA97+NDMC_EOD!AB97</f>
        <v>1.86</v>
      </c>
      <c r="M97">
        <f>TPDDL_EOD!AA97+TPDDL_EOD!AB97</f>
        <v>11.12</v>
      </c>
      <c r="N97">
        <f t="shared" si="6"/>
        <v>37.07</v>
      </c>
      <c r="O97" s="113">
        <f t="shared" si="7"/>
        <v>0.53000000000000114</v>
      </c>
      <c r="P97">
        <v>15.792608578365256</v>
      </c>
      <c r="Q97">
        <v>8.6418127866199086</v>
      </c>
      <c r="R97">
        <v>0</v>
      </c>
      <c r="S97">
        <v>1.8865929322902619</v>
      </c>
      <c r="T97">
        <v>11.278985702724574</v>
      </c>
      <c r="U97" s="115">
        <f t="shared" si="8"/>
        <v>37.6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37.6</v>
      </c>
      <c r="E98">
        <f>GT!N98</f>
        <v>0</v>
      </c>
      <c r="F98">
        <f t="shared" si="10"/>
        <v>84</v>
      </c>
      <c r="G98">
        <f t="shared" si="11"/>
        <v>37.6</v>
      </c>
      <c r="H98" s="113"/>
      <c r="I98">
        <f>BRPL_EOD!AA98+BRPL_EOD!AB98</f>
        <v>15.57</v>
      </c>
      <c r="J98">
        <f>BYPL_EOD!AA98+BYPL_EOD!AB98</f>
        <v>8.52</v>
      </c>
      <c r="K98">
        <f>MES_EOD!AA98+MES_EOD!AB98</f>
        <v>0</v>
      </c>
      <c r="L98">
        <f>NDMC_EOD!AA98+NDMC_EOD!AB98</f>
        <v>1.86</v>
      </c>
      <c r="M98">
        <f>TPDDL_EOD!AA98+TPDDL_EOD!AB98</f>
        <v>11.12</v>
      </c>
      <c r="N98">
        <f t="shared" si="6"/>
        <v>37.07</v>
      </c>
      <c r="O98" s="113">
        <f t="shared" si="7"/>
        <v>0.53000000000000114</v>
      </c>
      <c r="P98">
        <v>15.792608578365256</v>
      </c>
      <c r="Q98">
        <v>8.6418127866199086</v>
      </c>
      <c r="R98">
        <v>0</v>
      </c>
      <c r="S98">
        <v>1.8865929322902619</v>
      </c>
      <c r="T98">
        <v>11.278985702724574</v>
      </c>
      <c r="U98" s="115">
        <f t="shared" si="8"/>
        <v>37.6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2.016</v>
      </c>
      <c r="C99" s="115">
        <f t="shared" ref="C99:U99" si="12">SUM(C3:C98)/4000</f>
        <v>0</v>
      </c>
      <c r="D99" s="115">
        <f t="shared" si="12"/>
        <v>0.89969999999999994</v>
      </c>
      <c r="E99" s="115">
        <f t="shared" si="12"/>
        <v>0</v>
      </c>
      <c r="F99" s="115">
        <f t="shared" si="12"/>
        <v>2.016</v>
      </c>
      <c r="G99" s="115">
        <f t="shared" si="12"/>
        <v>0.89969999999999994</v>
      </c>
      <c r="H99" s="115"/>
      <c r="I99" s="115">
        <f t="shared" si="12"/>
        <v>0.36568499999999993</v>
      </c>
      <c r="J99" s="115">
        <f t="shared" si="12"/>
        <v>0.21649499999999988</v>
      </c>
      <c r="K99" s="115">
        <f t="shared" si="12"/>
        <v>0</v>
      </c>
      <c r="L99" s="115">
        <f t="shared" si="12"/>
        <v>4.0885000000000046E-2</v>
      </c>
      <c r="M99" s="115">
        <f t="shared" si="12"/>
        <v>0.26666500000000004</v>
      </c>
      <c r="N99" s="115">
        <f t="shared" si="12"/>
        <v>0.88973000000000135</v>
      </c>
      <c r="O99" s="115">
        <f t="shared" si="12"/>
        <v>9.9699999999999841E-3</v>
      </c>
      <c r="P99" s="115">
        <f t="shared" si="12"/>
        <v>0.36976511222224567</v>
      </c>
      <c r="Q99" s="115">
        <f t="shared" si="12"/>
        <v>0.21895208039674804</v>
      </c>
      <c r="R99" s="115">
        <f t="shared" si="12"/>
        <v>0</v>
      </c>
      <c r="S99" s="115">
        <f t="shared" si="12"/>
        <v>4.1334186066247995E-2</v>
      </c>
      <c r="T99" s="115">
        <f t="shared" si="12"/>
        <v>0.26964862131475797</v>
      </c>
      <c r="U99" s="115">
        <f t="shared" si="12"/>
        <v>0.89969999999999994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13"/>
      <c r="I3">
        <f>BRPL_EOD!AI3+BRPL_EOD!AJ3</f>
        <v>84.02</v>
      </c>
      <c r="J3">
        <f>BYPL_EOD!AI3+BYPL_EOD!AJ3</f>
        <v>48.59</v>
      </c>
      <c r="K3">
        <f>MES_EOD!AI3+MES_EOD!AJ3</f>
        <v>5</v>
      </c>
      <c r="L3">
        <f>NDMC_EOD!AI3+NDMC_EOD!AJ3</f>
        <v>19.690000000000001</v>
      </c>
      <c r="M3">
        <f>TPDDL_EOD!AI3+TPDDL_EOD!AJ3</f>
        <v>58.71</v>
      </c>
      <c r="N3">
        <f t="shared" ref="N3:N66" si="0">SUM(I3:M3)</f>
        <v>216.01000000000002</v>
      </c>
      <c r="O3" s="113">
        <f t="shared" ref="O3:O66" si="1">G3-N3</f>
        <v>9.9999999999624833E-3</v>
      </c>
      <c r="P3">
        <v>84.02388963473912</v>
      </c>
      <c r="Q3">
        <v>48.592249432896622</v>
      </c>
      <c r="R3">
        <v>5.0002314707652413</v>
      </c>
      <c r="S3">
        <v>19.690911531873521</v>
      </c>
      <c r="T3">
        <v>58.712717929725464</v>
      </c>
      <c r="U3" s="115">
        <f t="shared" ref="U3:U66" si="2">SUM(P3:T3)</f>
        <v>216.01999999999998</v>
      </c>
      <c r="V3" s="113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13"/>
      <c r="I4">
        <f>BRPL_EOD!AI4+BRPL_EOD!AJ4</f>
        <v>84.02</v>
      </c>
      <c r="J4">
        <f>BYPL_EOD!AI4+BYPL_EOD!AJ4</f>
        <v>48.59</v>
      </c>
      <c r="K4">
        <f>MES_EOD!AI4+MES_EOD!AJ4</f>
        <v>5</v>
      </c>
      <c r="L4">
        <f>NDMC_EOD!AI4+NDMC_EOD!AJ4</f>
        <v>19.690000000000001</v>
      </c>
      <c r="M4">
        <f>TPDDL_EOD!AI4+TPDDL_EOD!AJ4</f>
        <v>58.71</v>
      </c>
      <c r="N4">
        <f t="shared" si="0"/>
        <v>216.01000000000002</v>
      </c>
      <c r="O4" s="113">
        <f t="shared" si="1"/>
        <v>9.9999999999624833E-3</v>
      </c>
      <c r="P4">
        <v>84.02388963473912</v>
      </c>
      <c r="Q4">
        <v>48.592249432896622</v>
      </c>
      <c r="R4">
        <v>5.0002314707652413</v>
      </c>
      <c r="S4">
        <v>19.690911531873521</v>
      </c>
      <c r="T4">
        <v>58.712717929725464</v>
      </c>
      <c r="U4" s="115">
        <f t="shared" si="2"/>
        <v>216.01999999999998</v>
      </c>
      <c r="V4" s="113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13"/>
      <c r="I5">
        <f>BRPL_EOD!AI5+BRPL_EOD!AJ5</f>
        <v>84.02</v>
      </c>
      <c r="J5">
        <f>BYPL_EOD!AI5+BYPL_EOD!AJ5</f>
        <v>48.59</v>
      </c>
      <c r="K5">
        <f>MES_EOD!AI5+MES_EOD!AJ5</f>
        <v>5</v>
      </c>
      <c r="L5">
        <f>NDMC_EOD!AI5+NDMC_EOD!AJ5</f>
        <v>19.690000000000001</v>
      </c>
      <c r="M5">
        <f>TPDDL_EOD!AI5+TPDDL_EOD!AJ5</f>
        <v>58.71</v>
      </c>
      <c r="N5">
        <f t="shared" si="0"/>
        <v>216.01000000000002</v>
      </c>
      <c r="O5" s="113">
        <f t="shared" si="1"/>
        <v>9.9999999999624833E-3</v>
      </c>
      <c r="P5">
        <v>84.02388963473912</v>
      </c>
      <c r="Q5">
        <v>48.592249432896622</v>
      </c>
      <c r="R5">
        <v>5.0002314707652413</v>
      </c>
      <c r="S5">
        <v>19.690911531873521</v>
      </c>
      <c r="T5">
        <v>58.712717929725464</v>
      </c>
      <c r="U5" s="115">
        <f t="shared" si="2"/>
        <v>216.01999999999998</v>
      </c>
      <c r="V5" s="113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13"/>
      <c r="I6">
        <f>BRPL_EOD!AI6+BRPL_EOD!AJ6</f>
        <v>84.02</v>
      </c>
      <c r="J6">
        <f>BYPL_EOD!AI6+BYPL_EOD!AJ6</f>
        <v>48.59</v>
      </c>
      <c r="K6">
        <f>MES_EOD!AI6+MES_EOD!AJ6</f>
        <v>5</v>
      </c>
      <c r="L6">
        <f>NDMC_EOD!AI6+NDMC_EOD!AJ6</f>
        <v>19.690000000000001</v>
      </c>
      <c r="M6">
        <f>TPDDL_EOD!AI6+TPDDL_EOD!AJ6</f>
        <v>58.71</v>
      </c>
      <c r="N6">
        <f t="shared" si="0"/>
        <v>216.01000000000002</v>
      </c>
      <c r="O6" s="113">
        <f t="shared" si="1"/>
        <v>9.9999999999624833E-3</v>
      </c>
      <c r="P6">
        <v>84.02388963473912</v>
      </c>
      <c r="Q6">
        <v>48.592249432896622</v>
      </c>
      <c r="R6">
        <v>5.0002314707652413</v>
      </c>
      <c r="S6">
        <v>19.690911531873521</v>
      </c>
      <c r="T6">
        <v>58.712717929725464</v>
      </c>
      <c r="U6" s="115">
        <f t="shared" si="2"/>
        <v>216.01999999999998</v>
      </c>
      <c r="V6" s="113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13"/>
      <c r="I7">
        <f>BRPL_EOD!AI7+BRPL_EOD!AJ7</f>
        <v>84.02</v>
      </c>
      <c r="J7">
        <f>BYPL_EOD!AI7+BYPL_EOD!AJ7</f>
        <v>48.59</v>
      </c>
      <c r="K7">
        <f>MES_EOD!AI7+MES_EOD!AJ7</f>
        <v>5</v>
      </c>
      <c r="L7">
        <f>NDMC_EOD!AI7+NDMC_EOD!AJ7</f>
        <v>19.690000000000001</v>
      </c>
      <c r="M7">
        <f>TPDDL_EOD!AI7+TPDDL_EOD!AJ7</f>
        <v>58.71</v>
      </c>
      <c r="N7">
        <f t="shared" si="0"/>
        <v>216.01000000000002</v>
      </c>
      <c r="O7" s="113">
        <f t="shared" si="1"/>
        <v>9.9999999999624833E-3</v>
      </c>
      <c r="P7">
        <v>84.02388963473912</v>
      </c>
      <c r="Q7">
        <v>48.592249432896622</v>
      </c>
      <c r="R7">
        <v>5.0002314707652413</v>
      </c>
      <c r="S7">
        <v>19.690911531873521</v>
      </c>
      <c r="T7">
        <v>58.712717929725464</v>
      </c>
      <c r="U7" s="115">
        <f t="shared" si="2"/>
        <v>216.01999999999998</v>
      </c>
      <c r="V7" s="113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13"/>
      <c r="I8">
        <f>BRPL_EOD!AI8+BRPL_EOD!AJ8</f>
        <v>84.02</v>
      </c>
      <c r="J8">
        <f>BYPL_EOD!AI8+BYPL_EOD!AJ8</f>
        <v>48.59</v>
      </c>
      <c r="K8">
        <f>MES_EOD!AI8+MES_EOD!AJ8</f>
        <v>5</v>
      </c>
      <c r="L8">
        <f>NDMC_EOD!AI8+NDMC_EOD!AJ8</f>
        <v>19.690000000000001</v>
      </c>
      <c r="M8">
        <f>TPDDL_EOD!AI8+TPDDL_EOD!AJ8</f>
        <v>58.71</v>
      </c>
      <c r="N8">
        <f t="shared" si="0"/>
        <v>216.01000000000002</v>
      </c>
      <c r="O8" s="113">
        <f t="shared" si="1"/>
        <v>9.9999999999624833E-3</v>
      </c>
      <c r="P8">
        <v>84.02388963473912</v>
      </c>
      <c r="Q8">
        <v>48.592249432896622</v>
      </c>
      <c r="R8">
        <v>5.0002314707652413</v>
      </c>
      <c r="S8">
        <v>19.690911531873521</v>
      </c>
      <c r="T8">
        <v>58.712717929725464</v>
      </c>
      <c r="U8" s="115">
        <f t="shared" si="2"/>
        <v>216.01999999999998</v>
      </c>
      <c r="V8" s="113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13"/>
      <c r="I9">
        <f>BRPL_EOD!AI9+BRPL_EOD!AJ9</f>
        <v>84.02</v>
      </c>
      <c r="J9">
        <f>BYPL_EOD!AI9+BYPL_EOD!AJ9</f>
        <v>48.59</v>
      </c>
      <c r="K9">
        <f>MES_EOD!AI9+MES_EOD!AJ9</f>
        <v>5</v>
      </c>
      <c r="L9">
        <f>NDMC_EOD!AI9+NDMC_EOD!AJ9</f>
        <v>19.690000000000001</v>
      </c>
      <c r="M9">
        <f>TPDDL_EOD!AI9+TPDDL_EOD!AJ9</f>
        <v>58.71</v>
      </c>
      <c r="N9">
        <f t="shared" si="0"/>
        <v>216.01000000000002</v>
      </c>
      <c r="O9" s="113">
        <f t="shared" si="1"/>
        <v>9.9999999999624833E-3</v>
      </c>
      <c r="P9">
        <v>84.02388963473912</v>
      </c>
      <c r="Q9">
        <v>48.592249432896622</v>
      </c>
      <c r="R9">
        <v>5.0002314707652413</v>
      </c>
      <c r="S9">
        <v>19.690911531873521</v>
      </c>
      <c r="T9">
        <v>58.712717929725464</v>
      </c>
      <c r="U9" s="115">
        <f t="shared" si="2"/>
        <v>216.01999999999998</v>
      </c>
      <c r="V9" s="113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13"/>
      <c r="I10">
        <f>BRPL_EOD!AI10+BRPL_EOD!AJ10</f>
        <v>84.02</v>
      </c>
      <c r="J10">
        <f>BYPL_EOD!AI10+BYPL_EOD!AJ10</f>
        <v>48.59</v>
      </c>
      <c r="K10">
        <f>MES_EOD!AI10+MES_EOD!AJ10</f>
        <v>5</v>
      </c>
      <c r="L10">
        <f>NDMC_EOD!AI10+NDMC_EOD!AJ10</f>
        <v>19.690000000000001</v>
      </c>
      <c r="M10">
        <f>TPDDL_EOD!AI10+TPDDL_EOD!AJ10</f>
        <v>58.71</v>
      </c>
      <c r="N10">
        <f t="shared" si="0"/>
        <v>216.01000000000002</v>
      </c>
      <c r="O10" s="113">
        <f t="shared" si="1"/>
        <v>9.9999999999624833E-3</v>
      </c>
      <c r="P10">
        <v>84.02388963473912</v>
      </c>
      <c r="Q10">
        <v>48.592249432896622</v>
      </c>
      <c r="R10">
        <v>5.0002314707652413</v>
      </c>
      <c r="S10">
        <v>19.690911531873521</v>
      </c>
      <c r="T10">
        <v>58.712717929725464</v>
      </c>
      <c r="U10" s="115">
        <f t="shared" si="2"/>
        <v>216.01999999999998</v>
      </c>
      <c r="V10" s="113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13"/>
      <c r="I11">
        <f>BRPL_EOD!AI11+BRPL_EOD!AJ11</f>
        <v>84.02</v>
      </c>
      <c r="J11">
        <f>BYPL_EOD!AI11+BYPL_EOD!AJ11</f>
        <v>48.59</v>
      </c>
      <c r="K11">
        <f>MES_EOD!AI11+MES_EOD!AJ11</f>
        <v>5</v>
      </c>
      <c r="L11">
        <f>NDMC_EOD!AI11+NDMC_EOD!AJ11</f>
        <v>19.690000000000001</v>
      </c>
      <c r="M11">
        <f>TPDDL_EOD!AI11+TPDDL_EOD!AJ11</f>
        <v>58.71</v>
      </c>
      <c r="N11">
        <f t="shared" si="0"/>
        <v>216.01000000000002</v>
      </c>
      <c r="O11" s="113">
        <f t="shared" si="1"/>
        <v>9.9999999999624833E-3</v>
      </c>
      <c r="P11">
        <v>84.02388963473912</v>
      </c>
      <c r="Q11">
        <v>48.592249432896622</v>
      </c>
      <c r="R11">
        <v>5.0002314707652413</v>
      </c>
      <c r="S11">
        <v>19.690911531873521</v>
      </c>
      <c r="T11">
        <v>58.712717929725464</v>
      </c>
      <c r="U11" s="115">
        <f t="shared" si="2"/>
        <v>216.01999999999998</v>
      </c>
      <c r="V11" s="113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13"/>
      <c r="I12">
        <f>BRPL_EOD!AI12+BRPL_EOD!AJ12</f>
        <v>84.02</v>
      </c>
      <c r="J12">
        <f>BYPL_EOD!AI12+BYPL_EOD!AJ12</f>
        <v>48.59</v>
      </c>
      <c r="K12">
        <f>MES_EOD!AI12+MES_EOD!AJ12</f>
        <v>5</v>
      </c>
      <c r="L12">
        <f>NDMC_EOD!AI12+NDMC_EOD!AJ12</f>
        <v>19.690000000000001</v>
      </c>
      <c r="M12">
        <f>TPDDL_EOD!AI12+TPDDL_EOD!AJ12</f>
        <v>58.71</v>
      </c>
      <c r="N12">
        <f t="shared" si="0"/>
        <v>216.01000000000002</v>
      </c>
      <c r="O12" s="113">
        <f t="shared" si="1"/>
        <v>9.9999999999624833E-3</v>
      </c>
      <c r="P12">
        <v>84.02388963473912</v>
      </c>
      <c r="Q12">
        <v>48.592249432896622</v>
      </c>
      <c r="R12">
        <v>5.0002314707652413</v>
      </c>
      <c r="S12">
        <v>19.690911531873521</v>
      </c>
      <c r="T12">
        <v>58.712717929725464</v>
      </c>
      <c r="U12" s="115">
        <f t="shared" si="2"/>
        <v>216.01999999999998</v>
      </c>
      <c r="V12" s="113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13"/>
      <c r="I13">
        <f>BRPL_EOD!AI13+BRPL_EOD!AJ13</f>
        <v>84.02</v>
      </c>
      <c r="J13">
        <f>BYPL_EOD!AI13+BYPL_EOD!AJ13</f>
        <v>48.59</v>
      </c>
      <c r="K13">
        <f>MES_EOD!AI13+MES_EOD!AJ13</f>
        <v>5</v>
      </c>
      <c r="L13">
        <f>NDMC_EOD!AI13+NDMC_EOD!AJ13</f>
        <v>19.690000000000001</v>
      </c>
      <c r="M13">
        <f>TPDDL_EOD!AI13+TPDDL_EOD!AJ13</f>
        <v>58.71</v>
      </c>
      <c r="N13">
        <f t="shared" si="0"/>
        <v>216.01000000000002</v>
      </c>
      <c r="O13" s="113">
        <f t="shared" si="1"/>
        <v>9.9999999999624833E-3</v>
      </c>
      <c r="P13">
        <v>84.02388963473912</v>
      </c>
      <c r="Q13">
        <v>48.592249432896622</v>
      </c>
      <c r="R13">
        <v>5.0002314707652413</v>
      </c>
      <c r="S13">
        <v>19.690911531873521</v>
      </c>
      <c r="T13">
        <v>58.712717929725464</v>
      </c>
      <c r="U13" s="115">
        <f t="shared" si="2"/>
        <v>216.01999999999998</v>
      </c>
      <c r="V13" s="113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13"/>
      <c r="I14">
        <f>BRPL_EOD!AI14+BRPL_EOD!AJ14</f>
        <v>84.02</v>
      </c>
      <c r="J14">
        <f>BYPL_EOD!AI14+BYPL_EOD!AJ14</f>
        <v>48.59</v>
      </c>
      <c r="K14">
        <f>MES_EOD!AI14+MES_EOD!AJ14</f>
        <v>5</v>
      </c>
      <c r="L14">
        <f>NDMC_EOD!AI14+NDMC_EOD!AJ14</f>
        <v>19.690000000000001</v>
      </c>
      <c r="M14">
        <f>TPDDL_EOD!AI14+TPDDL_EOD!AJ14</f>
        <v>58.71</v>
      </c>
      <c r="N14">
        <f t="shared" si="0"/>
        <v>216.01000000000002</v>
      </c>
      <c r="O14" s="113">
        <f t="shared" si="1"/>
        <v>9.9999999999624833E-3</v>
      </c>
      <c r="P14">
        <v>84.02388963473912</v>
      </c>
      <c r="Q14">
        <v>48.592249432896622</v>
      </c>
      <c r="R14">
        <v>5.0002314707652413</v>
      </c>
      <c r="S14">
        <v>19.690911531873521</v>
      </c>
      <c r="T14">
        <v>58.712717929725464</v>
      </c>
      <c r="U14" s="115">
        <f t="shared" si="2"/>
        <v>216.01999999999998</v>
      </c>
      <c r="V14" s="113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13"/>
      <c r="I15">
        <f>BRPL_EOD!AI15+BRPL_EOD!AJ15</f>
        <v>84.02</v>
      </c>
      <c r="J15">
        <f>BYPL_EOD!AI15+BYPL_EOD!AJ15</f>
        <v>48.59</v>
      </c>
      <c r="K15">
        <f>MES_EOD!AI15+MES_EOD!AJ15</f>
        <v>5</v>
      </c>
      <c r="L15">
        <f>NDMC_EOD!AI15+NDMC_EOD!AJ15</f>
        <v>19.690000000000001</v>
      </c>
      <c r="M15">
        <f>TPDDL_EOD!AI15+TPDDL_EOD!AJ15</f>
        <v>58.71</v>
      </c>
      <c r="N15">
        <f t="shared" si="0"/>
        <v>216.01000000000002</v>
      </c>
      <c r="O15" s="113">
        <f t="shared" si="1"/>
        <v>9.9999999999624833E-3</v>
      </c>
      <c r="P15">
        <v>84.02388963473912</v>
      </c>
      <c r="Q15">
        <v>48.592249432896622</v>
      </c>
      <c r="R15">
        <v>5.0002314707652413</v>
      </c>
      <c r="S15">
        <v>19.690911531873521</v>
      </c>
      <c r="T15">
        <v>58.712717929725464</v>
      </c>
      <c r="U15" s="115">
        <f t="shared" si="2"/>
        <v>216.01999999999998</v>
      </c>
      <c r="V15" s="113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13"/>
      <c r="I16">
        <f>BRPL_EOD!AI16+BRPL_EOD!AJ16</f>
        <v>84.02</v>
      </c>
      <c r="J16">
        <f>BYPL_EOD!AI16+BYPL_EOD!AJ16</f>
        <v>48.59</v>
      </c>
      <c r="K16">
        <f>MES_EOD!AI16+MES_EOD!AJ16</f>
        <v>5</v>
      </c>
      <c r="L16">
        <f>NDMC_EOD!AI16+NDMC_EOD!AJ16</f>
        <v>19.690000000000001</v>
      </c>
      <c r="M16">
        <f>TPDDL_EOD!AI16+TPDDL_EOD!AJ16</f>
        <v>58.71</v>
      </c>
      <c r="N16">
        <f t="shared" si="0"/>
        <v>216.01000000000002</v>
      </c>
      <c r="O16" s="113">
        <f t="shared" si="1"/>
        <v>9.9999999999624833E-3</v>
      </c>
      <c r="P16">
        <v>84.02388963473912</v>
      </c>
      <c r="Q16">
        <v>48.592249432896622</v>
      </c>
      <c r="R16">
        <v>5.0002314707652413</v>
      </c>
      <c r="S16">
        <v>19.690911531873521</v>
      </c>
      <c r="T16">
        <v>58.712717929725464</v>
      </c>
      <c r="U16" s="115">
        <f t="shared" si="2"/>
        <v>216.01999999999998</v>
      </c>
      <c r="V16" s="113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13"/>
      <c r="I17">
        <f>BRPL_EOD!AI17+BRPL_EOD!AJ17</f>
        <v>84.02</v>
      </c>
      <c r="J17">
        <f>BYPL_EOD!AI17+BYPL_EOD!AJ17</f>
        <v>48.59</v>
      </c>
      <c r="K17">
        <f>MES_EOD!AI17+MES_EOD!AJ17</f>
        <v>5</v>
      </c>
      <c r="L17">
        <f>NDMC_EOD!AI17+NDMC_EOD!AJ17</f>
        <v>19.690000000000001</v>
      </c>
      <c r="M17">
        <f>TPDDL_EOD!AI17+TPDDL_EOD!AJ17</f>
        <v>58.71</v>
      </c>
      <c r="N17">
        <f t="shared" si="0"/>
        <v>216.01000000000002</v>
      </c>
      <c r="O17" s="113">
        <f t="shared" si="1"/>
        <v>9.9999999999624833E-3</v>
      </c>
      <c r="P17">
        <v>84.02388963473912</v>
      </c>
      <c r="Q17">
        <v>48.592249432896622</v>
      </c>
      <c r="R17">
        <v>5.0002314707652413</v>
      </c>
      <c r="S17">
        <v>19.690911531873521</v>
      </c>
      <c r="T17">
        <v>58.712717929725464</v>
      </c>
      <c r="U17" s="115">
        <f t="shared" si="2"/>
        <v>216.01999999999998</v>
      </c>
      <c r="V17" s="113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13"/>
      <c r="I18">
        <f>BRPL_EOD!AI18+BRPL_EOD!AJ18</f>
        <v>84.02</v>
      </c>
      <c r="J18">
        <f>BYPL_EOD!AI18+BYPL_EOD!AJ18</f>
        <v>48.59</v>
      </c>
      <c r="K18">
        <f>MES_EOD!AI18+MES_EOD!AJ18</f>
        <v>5</v>
      </c>
      <c r="L18">
        <f>NDMC_EOD!AI18+NDMC_EOD!AJ18</f>
        <v>19.690000000000001</v>
      </c>
      <c r="M18">
        <f>TPDDL_EOD!AI18+TPDDL_EOD!AJ18</f>
        <v>58.71</v>
      </c>
      <c r="N18">
        <f t="shared" si="0"/>
        <v>216.01000000000002</v>
      </c>
      <c r="O18" s="113">
        <f t="shared" si="1"/>
        <v>9.9999999999624833E-3</v>
      </c>
      <c r="P18">
        <v>84.02388963473912</v>
      </c>
      <c r="Q18">
        <v>48.592249432896622</v>
      </c>
      <c r="R18">
        <v>5.0002314707652413</v>
      </c>
      <c r="S18">
        <v>19.690911531873521</v>
      </c>
      <c r="T18">
        <v>58.712717929725464</v>
      </c>
      <c r="U18" s="115">
        <f t="shared" si="2"/>
        <v>216.01999999999998</v>
      </c>
      <c r="V18" s="113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13"/>
      <c r="I19">
        <f>BRPL_EOD!AI19+BRPL_EOD!AJ19</f>
        <v>84.02</v>
      </c>
      <c r="J19">
        <f>BYPL_EOD!AI19+BYPL_EOD!AJ19</f>
        <v>48.59</v>
      </c>
      <c r="K19">
        <f>MES_EOD!AI19+MES_EOD!AJ19</f>
        <v>5</v>
      </c>
      <c r="L19">
        <f>NDMC_EOD!AI19+NDMC_EOD!AJ19</f>
        <v>19.690000000000001</v>
      </c>
      <c r="M19">
        <f>TPDDL_EOD!AI19+TPDDL_EOD!AJ19</f>
        <v>58.71</v>
      </c>
      <c r="N19">
        <f t="shared" si="0"/>
        <v>216.01000000000002</v>
      </c>
      <c r="O19" s="113">
        <f t="shared" si="1"/>
        <v>9.9999999999624833E-3</v>
      </c>
      <c r="P19">
        <v>84.02388963473912</v>
      </c>
      <c r="Q19">
        <v>48.592249432896622</v>
      </c>
      <c r="R19">
        <v>5.0002314707652413</v>
      </c>
      <c r="S19">
        <v>19.690911531873521</v>
      </c>
      <c r="T19">
        <v>58.712717929725464</v>
      </c>
      <c r="U19" s="115">
        <f t="shared" si="2"/>
        <v>216.01999999999998</v>
      </c>
      <c r="V19" s="113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13"/>
      <c r="I20">
        <f>BRPL_EOD!AI20+BRPL_EOD!AJ20</f>
        <v>84.02</v>
      </c>
      <c r="J20">
        <f>BYPL_EOD!AI20+BYPL_EOD!AJ20</f>
        <v>48.59</v>
      </c>
      <c r="K20">
        <f>MES_EOD!AI20+MES_EOD!AJ20</f>
        <v>5</v>
      </c>
      <c r="L20">
        <f>NDMC_EOD!AI20+NDMC_EOD!AJ20</f>
        <v>19.690000000000001</v>
      </c>
      <c r="M20">
        <f>TPDDL_EOD!AI20+TPDDL_EOD!AJ20</f>
        <v>58.71</v>
      </c>
      <c r="N20">
        <f t="shared" si="0"/>
        <v>216.01000000000002</v>
      </c>
      <c r="O20" s="113">
        <f t="shared" si="1"/>
        <v>9.9999999999624833E-3</v>
      </c>
      <c r="P20">
        <v>84.02388963473912</v>
      </c>
      <c r="Q20">
        <v>48.592249432896622</v>
      </c>
      <c r="R20">
        <v>5.0002314707652413</v>
      </c>
      <c r="S20">
        <v>19.690911531873521</v>
      </c>
      <c r="T20">
        <v>58.712717929725464</v>
      </c>
      <c r="U20" s="115">
        <f t="shared" si="2"/>
        <v>216.01999999999998</v>
      </c>
      <c r="V20" s="113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13"/>
      <c r="I21">
        <f>BRPL_EOD!AI21+BRPL_EOD!AJ21</f>
        <v>84.02</v>
      </c>
      <c r="J21">
        <f>BYPL_EOD!AI21+BYPL_EOD!AJ21</f>
        <v>48.59</v>
      </c>
      <c r="K21">
        <f>MES_EOD!AI21+MES_EOD!AJ21</f>
        <v>5</v>
      </c>
      <c r="L21">
        <f>NDMC_EOD!AI21+NDMC_EOD!AJ21</f>
        <v>19.690000000000001</v>
      </c>
      <c r="M21">
        <f>TPDDL_EOD!AI21+TPDDL_EOD!AJ21</f>
        <v>58.71</v>
      </c>
      <c r="N21">
        <f t="shared" si="0"/>
        <v>216.01000000000002</v>
      </c>
      <c r="O21" s="113">
        <f t="shared" si="1"/>
        <v>9.9999999999624833E-3</v>
      </c>
      <c r="P21">
        <v>84.02388963473912</v>
      </c>
      <c r="Q21">
        <v>48.592249432896622</v>
      </c>
      <c r="R21">
        <v>5.0002314707652413</v>
      </c>
      <c r="S21">
        <v>19.690911531873521</v>
      </c>
      <c r="T21">
        <v>58.712717929725464</v>
      </c>
      <c r="U21" s="115">
        <f t="shared" si="2"/>
        <v>216.01999999999998</v>
      </c>
      <c r="V21" s="113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13"/>
      <c r="I22">
        <f>BRPL_EOD!AI22+BRPL_EOD!AJ22</f>
        <v>84.02</v>
      </c>
      <c r="J22">
        <f>BYPL_EOD!AI22+BYPL_EOD!AJ22</f>
        <v>48.59</v>
      </c>
      <c r="K22">
        <f>MES_EOD!AI22+MES_EOD!AJ22</f>
        <v>5</v>
      </c>
      <c r="L22">
        <f>NDMC_EOD!AI22+NDMC_EOD!AJ22</f>
        <v>19.690000000000001</v>
      </c>
      <c r="M22">
        <f>TPDDL_EOD!AI22+TPDDL_EOD!AJ22</f>
        <v>58.71</v>
      </c>
      <c r="N22">
        <f t="shared" si="0"/>
        <v>216.01000000000002</v>
      </c>
      <c r="O22" s="113">
        <f t="shared" si="1"/>
        <v>9.9999999999624833E-3</v>
      </c>
      <c r="P22">
        <v>84.02388963473912</v>
      </c>
      <c r="Q22">
        <v>48.592249432896622</v>
      </c>
      <c r="R22">
        <v>5.0002314707652413</v>
      </c>
      <c r="S22">
        <v>19.690911531873521</v>
      </c>
      <c r="T22">
        <v>58.712717929725464</v>
      </c>
      <c r="U22" s="115">
        <f t="shared" si="2"/>
        <v>216.01999999999998</v>
      </c>
      <c r="V22" s="113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13"/>
      <c r="I23">
        <f>BRPL_EOD!AI23+BRPL_EOD!AJ23</f>
        <v>84.02</v>
      </c>
      <c r="J23">
        <f>BYPL_EOD!AI23+BYPL_EOD!AJ23</f>
        <v>48.59</v>
      </c>
      <c r="K23">
        <f>MES_EOD!AI23+MES_EOD!AJ23</f>
        <v>5</v>
      </c>
      <c r="L23">
        <f>NDMC_EOD!AI23+NDMC_EOD!AJ23</f>
        <v>19.690000000000001</v>
      </c>
      <c r="M23">
        <f>TPDDL_EOD!AI23+TPDDL_EOD!AJ23</f>
        <v>58.71</v>
      </c>
      <c r="N23">
        <f t="shared" si="0"/>
        <v>216.01000000000002</v>
      </c>
      <c r="O23" s="113">
        <f t="shared" si="1"/>
        <v>9.9999999999624833E-3</v>
      </c>
      <c r="P23">
        <v>84.02388963473912</v>
      </c>
      <c r="Q23">
        <v>48.592249432896622</v>
      </c>
      <c r="R23">
        <v>5.0002314707652413</v>
      </c>
      <c r="S23">
        <v>19.690911531873521</v>
      </c>
      <c r="T23">
        <v>58.712717929725464</v>
      </c>
      <c r="U23" s="115">
        <f t="shared" si="2"/>
        <v>216.01999999999998</v>
      </c>
      <c r="V23" s="113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13"/>
      <c r="I24">
        <f>BRPL_EOD!AI24+BRPL_EOD!AJ24</f>
        <v>84.02</v>
      </c>
      <c r="J24">
        <f>BYPL_EOD!AI24+BYPL_EOD!AJ24</f>
        <v>48.59</v>
      </c>
      <c r="K24">
        <f>MES_EOD!AI24+MES_EOD!AJ24</f>
        <v>5</v>
      </c>
      <c r="L24">
        <f>NDMC_EOD!AI24+NDMC_EOD!AJ24</f>
        <v>19.690000000000001</v>
      </c>
      <c r="M24">
        <f>TPDDL_EOD!AI24+TPDDL_EOD!AJ24</f>
        <v>58.71</v>
      </c>
      <c r="N24">
        <f t="shared" si="0"/>
        <v>216.01000000000002</v>
      </c>
      <c r="O24" s="113">
        <f t="shared" si="1"/>
        <v>9.9999999999624833E-3</v>
      </c>
      <c r="P24">
        <v>84.02388963473912</v>
      </c>
      <c r="Q24">
        <v>48.592249432896622</v>
      </c>
      <c r="R24">
        <v>5.0002314707652413</v>
      </c>
      <c r="S24">
        <v>19.690911531873521</v>
      </c>
      <c r="T24">
        <v>58.712717929725464</v>
      </c>
      <c r="U24" s="115">
        <f t="shared" si="2"/>
        <v>216.01999999999998</v>
      </c>
      <c r="V24" s="113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13"/>
      <c r="I25">
        <f>BRPL_EOD!AI25+BRPL_EOD!AJ25</f>
        <v>84.02</v>
      </c>
      <c r="J25">
        <f>BYPL_EOD!AI25+BYPL_EOD!AJ25</f>
        <v>48.59</v>
      </c>
      <c r="K25">
        <f>MES_EOD!AI25+MES_EOD!AJ25</f>
        <v>5</v>
      </c>
      <c r="L25">
        <f>NDMC_EOD!AI25+NDMC_EOD!AJ25</f>
        <v>19.690000000000001</v>
      </c>
      <c r="M25">
        <f>TPDDL_EOD!AI25+TPDDL_EOD!AJ25</f>
        <v>58.71</v>
      </c>
      <c r="N25">
        <f t="shared" si="0"/>
        <v>216.01000000000002</v>
      </c>
      <c r="O25" s="113">
        <f t="shared" si="1"/>
        <v>9.9999999999624833E-3</v>
      </c>
      <c r="P25">
        <v>84.02388963473912</v>
      </c>
      <c r="Q25">
        <v>48.592249432896622</v>
      </c>
      <c r="R25">
        <v>5.0002314707652413</v>
      </c>
      <c r="S25">
        <v>19.690911531873521</v>
      </c>
      <c r="T25">
        <v>58.712717929725464</v>
      </c>
      <c r="U25" s="115">
        <f t="shared" si="2"/>
        <v>216.01999999999998</v>
      </c>
      <c r="V25" s="113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13"/>
      <c r="I26">
        <f>BRPL_EOD!AI26+BRPL_EOD!AJ26</f>
        <v>84.02</v>
      </c>
      <c r="J26">
        <f>BYPL_EOD!AI26+BYPL_EOD!AJ26</f>
        <v>48.59</v>
      </c>
      <c r="K26">
        <f>MES_EOD!AI26+MES_EOD!AJ26</f>
        <v>5</v>
      </c>
      <c r="L26">
        <f>NDMC_EOD!AI26+NDMC_EOD!AJ26</f>
        <v>19.690000000000001</v>
      </c>
      <c r="M26">
        <f>TPDDL_EOD!AI26+TPDDL_EOD!AJ26</f>
        <v>58.71</v>
      </c>
      <c r="N26">
        <f t="shared" si="0"/>
        <v>216.01000000000002</v>
      </c>
      <c r="O26" s="113">
        <f t="shared" si="1"/>
        <v>9.9999999999624833E-3</v>
      </c>
      <c r="P26">
        <v>84.02388963473912</v>
      </c>
      <c r="Q26">
        <v>48.592249432896622</v>
      </c>
      <c r="R26">
        <v>5.0002314707652413</v>
      </c>
      <c r="S26">
        <v>19.690911531873521</v>
      </c>
      <c r="T26">
        <v>58.712717929725464</v>
      </c>
      <c r="U26" s="115">
        <f t="shared" si="2"/>
        <v>216.01999999999998</v>
      </c>
      <c r="V26" s="113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216.01999999999998</v>
      </c>
      <c r="E27">
        <f>BAWANA!AM27</f>
        <v>0</v>
      </c>
      <c r="F27">
        <f t="shared" si="4"/>
        <v>256</v>
      </c>
      <c r="G27">
        <f t="shared" si="5"/>
        <v>216.01999999999998</v>
      </c>
      <c r="H27" s="113"/>
      <c r="I27">
        <f>BRPL_EOD!AI27+BRPL_EOD!AJ27</f>
        <v>84.02</v>
      </c>
      <c r="J27">
        <f>BYPL_EOD!AI27+BYPL_EOD!AJ27</f>
        <v>48.59</v>
      </c>
      <c r="K27">
        <f>MES_EOD!AI27+MES_EOD!AJ27</f>
        <v>5</v>
      </c>
      <c r="L27">
        <f>NDMC_EOD!AI27+NDMC_EOD!AJ27</f>
        <v>19.690000000000001</v>
      </c>
      <c r="M27">
        <f>TPDDL_EOD!AI27+TPDDL_EOD!AJ27</f>
        <v>58.71</v>
      </c>
      <c r="N27">
        <f t="shared" si="0"/>
        <v>216.01000000000002</v>
      </c>
      <c r="O27" s="113">
        <f t="shared" si="1"/>
        <v>9.9999999999624833E-3</v>
      </c>
      <c r="P27">
        <v>84.02388963473912</v>
      </c>
      <c r="Q27">
        <v>48.592249432896622</v>
      </c>
      <c r="R27">
        <v>5.0002314707652413</v>
      </c>
      <c r="S27">
        <v>19.690911531873521</v>
      </c>
      <c r="T27">
        <v>58.712717929725464</v>
      </c>
      <c r="U27" s="115">
        <f t="shared" si="2"/>
        <v>216.01999999999998</v>
      </c>
      <c r="V27" s="113">
        <f t="shared" si="3"/>
        <v>0</v>
      </c>
      <c r="Y27">
        <f>BAWANA!AW27+BAWANA!AX27</f>
        <v>26.99</v>
      </c>
      <c r="Z27">
        <f>BAWANA!BD27+BAWANA!BE27</f>
        <v>26.99</v>
      </c>
      <c r="AA27">
        <f>BAWANA!X27+BAWANA!Y27</f>
        <v>26.99</v>
      </c>
      <c r="AB27">
        <f>BAWANA!AE27+BAWANA!AF27</f>
        <v>26.99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216.01999999999998</v>
      </c>
      <c r="E28">
        <f>BAWANA!AM28</f>
        <v>0</v>
      </c>
      <c r="F28">
        <f t="shared" si="4"/>
        <v>256</v>
      </c>
      <c r="G28">
        <f t="shared" si="5"/>
        <v>216.01999999999998</v>
      </c>
      <c r="H28" s="113"/>
      <c r="I28">
        <f>BRPL_EOD!AI28+BRPL_EOD!AJ28</f>
        <v>84.02</v>
      </c>
      <c r="J28">
        <f>BYPL_EOD!AI28+BYPL_EOD!AJ28</f>
        <v>48.59</v>
      </c>
      <c r="K28">
        <f>MES_EOD!AI28+MES_EOD!AJ28</f>
        <v>5</v>
      </c>
      <c r="L28">
        <f>NDMC_EOD!AI28+NDMC_EOD!AJ28</f>
        <v>19.690000000000001</v>
      </c>
      <c r="M28">
        <f>TPDDL_EOD!AI28+TPDDL_EOD!AJ28</f>
        <v>58.71</v>
      </c>
      <c r="N28">
        <f t="shared" si="0"/>
        <v>216.01000000000002</v>
      </c>
      <c r="O28" s="113">
        <f t="shared" si="1"/>
        <v>9.9999999999624833E-3</v>
      </c>
      <c r="P28">
        <v>84.02388963473912</v>
      </c>
      <c r="Q28">
        <v>48.592249432896622</v>
      </c>
      <c r="R28">
        <v>5.0002314707652413</v>
      </c>
      <c r="S28">
        <v>19.690911531873521</v>
      </c>
      <c r="T28">
        <v>58.712717929725464</v>
      </c>
      <c r="U28" s="115">
        <f t="shared" si="2"/>
        <v>216.01999999999998</v>
      </c>
      <c r="V28" s="113">
        <f t="shared" si="3"/>
        <v>0</v>
      </c>
      <c r="Y28">
        <f>BAWANA!AW28+BAWANA!AX28</f>
        <v>26.99</v>
      </c>
      <c r="Z28">
        <f>BAWANA!BD28+BAWANA!BE28</f>
        <v>26.99</v>
      </c>
      <c r="AA28">
        <f>BAWANA!X28+BAWANA!Y28</f>
        <v>26.99</v>
      </c>
      <c r="AB28">
        <f>BAWANA!AE28+BAWANA!AF28</f>
        <v>26.99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206</v>
      </c>
      <c r="E29">
        <f>BAWANA!AM29</f>
        <v>0</v>
      </c>
      <c r="F29">
        <f t="shared" si="4"/>
        <v>256</v>
      </c>
      <c r="G29">
        <f t="shared" si="5"/>
        <v>206</v>
      </c>
      <c r="H29" s="113"/>
      <c r="I29">
        <f>BRPL_EOD!AI29+BRPL_EOD!AJ29</f>
        <v>99.61</v>
      </c>
      <c r="J29">
        <f>BYPL_EOD!AI29+BYPL_EOD!AJ29</f>
        <v>42.09</v>
      </c>
      <c r="K29">
        <f>MES_EOD!AI29+MES_EOD!AJ29</f>
        <v>5</v>
      </c>
      <c r="L29">
        <f>NDMC_EOD!AI29+NDMC_EOD!AJ29</f>
        <v>17.059999999999999</v>
      </c>
      <c r="M29">
        <f>TPDDL_EOD!AI29+TPDDL_EOD!AJ29</f>
        <v>50.86</v>
      </c>
      <c r="N29">
        <f t="shared" si="0"/>
        <v>214.62</v>
      </c>
      <c r="O29" s="113">
        <f t="shared" si="1"/>
        <v>-8.6200000000000045</v>
      </c>
      <c r="P29">
        <v>95.609262883235488</v>
      </c>
      <c r="Q29">
        <v>40.39949678501538</v>
      </c>
      <c r="R29">
        <v>4.799179945950983</v>
      </c>
      <c r="S29">
        <v>16.374801975584752</v>
      </c>
      <c r="T29">
        <v>48.817258410213398</v>
      </c>
      <c r="U29" s="115">
        <f t="shared" si="2"/>
        <v>206</v>
      </c>
      <c r="V29" s="113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206</v>
      </c>
      <c r="E30">
        <f>BAWANA!AM30</f>
        <v>0</v>
      </c>
      <c r="F30">
        <f t="shared" si="4"/>
        <v>256</v>
      </c>
      <c r="G30">
        <f t="shared" si="5"/>
        <v>206</v>
      </c>
      <c r="H30" s="113"/>
      <c r="I30">
        <f>BRPL_EOD!AI30+BRPL_EOD!AJ30</f>
        <v>99.61</v>
      </c>
      <c r="J30">
        <f>BYPL_EOD!AI30+BYPL_EOD!AJ30</f>
        <v>50</v>
      </c>
      <c r="K30">
        <f>MES_EOD!AI30+MES_EOD!AJ30</f>
        <v>5</v>
      </c>
      <c r="L30">
        <f>NDMC_EOD!AI30+NDMC_EOD!AJ30</f>
        <v>14.09</v>
      </c>
      <c r="M30">
        <f>TPDDL_EOD!AI30+TPDDL_EOD!AJ30</f>
        <v>50</v>
      </c>
      <c r="N30">
        <f t="shared" si="0"/>
        <v>218.70000000000002</v>
      </c>
      <c r="O30" s="113">
        <f t="shared" si="1"/>
        <v>-12.700000000000017</v>
      </c>
      <c r="P30">
        <v>93.825605852766344</v>
      </c>
      <c r="Q30">
        <v>47.096479195244626</v>
      </c>
      <c r="R30">
        <v>4.7096479195244623</v>
      </c>
      <c r="S30">
        <v>13.271787837219934</v>
      </c>
      <c r="T30">
        <v>47.096479195244626</v>
      </c>
      <c r="U30" s="115">
        <f t="shared" si="2"/>
        <v>205.99999999999997</v>
      </c>
      <c r="V30" s="113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224.22000000000003</v>
      </c>
      <c r="E31">
        <f>BAWANA!AM31</f>
        <v>0</v>
      </c>
      <c r="F31">
        <f t="shared" si="4"/>
        <v>256</v>
      </c>
      <c r="G31">
        <f t="shared" si="5"/>
        <v>224.22000000000003</v>
      </c>
      <c r="H31" s="113"/>
      <c r="I31">
        <f>BRPL_EOD!AI31+BRPL_EOD!AJ31</f>
        <v>99.61</v>
      </c>
      <c r="J31">
        <f>BYPL_EOD!AI31+BYPL_EOD!AJ31</f>
        <v>50</v>
      </c>
      <c r="K31">
        <f>MES_EOD!AI31+MES_EOD!AJ31</f>
        <v>5</v>
      </c>
      <c r="L31">
        <f>NDMC_EOD!AI31+NDMC_EOD!AJ31</f>
        <v>0</v>
      </c>
      <c r="M31">
        <f>TPDDL_EOD!AI31+TPDDL_EOD!AJ31</f>
        <v>69.61</v>
      </c>
      <c r="N31">
        <f t="shared" si="0"/>
        <v>224.22000000000003</v>
      </c>
      <c r="O31" s="113">
        <f t="shared" si="1"/>
        <v>0</v>
      </c>
      <c r="P31">
        <v>99.61</v>
      </c>
      <c r="Q31">
        <v>50</v>
      </c>
      <c r="R31">
        <v>5</v>
      </c>
      <c r="S31">
        <v>0</v>
      </c>
      <c r="T31">
        <v>69.61</v>
      </c>
      <c r="U31" s="115">
        <f t="shared" si="2"/>
        <v>224.22000000000003</v>
      </c>
      <c r="V31" s="113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224.22000000000003</v>
      </c>
      <c r="E32">
        <f>BAWANA!AM32</f>
        <v>0</v>
      </c>
      <c r="F32">
        <f t="shared" si="4"/>
        <v>256</v>
      </c>
      <c r="G32">
        <f t="shared" si="5"/>
        <v>224.22000000000003</v>
      </c>
      <c r="H32" s="113"/>
      <c r="I32">
        <f>BRPL_EOD!AI32+BRPL_EOD!AJ32</f>
        <v>99.61</v>
      </c>
      <c r="J32">
        <f>BYPL_EOD!AI32+BYPL_EOD!AJ32</f>
        <v>50</v>
      </c>
      <c r="K32">
        <f>MES_EOD!AI32+MES_EOD!AJ32</f>
        <v>5</v>
      </c>
      <c r="L32">
        <f>NDMC_EOD!AI32+NDMC_EOD!AJ32</f>
        <v>0</v>
      </c>
      <c r="M32">
        <f>TPDDL_EOD!AI32+TPDDL_EOD!AJ32</f>
        <v>69.61</v>
      </c>
      <c r="N32">
        <f t="shared" si="0"/>
        <v>224.22000000000003</v>
      </c>
      <c r="O32" s="113">
        <f t="shared" si="1"/>
        <v>0</v>
      </c>
      <c r="P32">
        <v>99.61</v>
      </c>
      <c r="Q32">
        <v>50</v>
      </c>
      <c r="R32">
        <v>5</v>
      </c>
      <c r="S32">
        <v>0</v>
      </c>
      <c r="T32">
        <v>69.61</v>
      </c>
      <c r="U32" s="115">
        <f t="shared" si="2"/>
        <v>224.22000000000003</v>
      </c>
      <c r="V32" s="113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224.22000000000003</v>
      </c>
      <c r="E33">
        <f>BAWANA!AM33</f>
        <v>0</v>
      </c>
      <c r="F33">
        <f t="shared" si="4"/>
        <v>256</v>
      </c>
      <c r="G33">
        <f t="shared" si="5"/>
        <v>224.22000000000003</v>
      </c>
      <c r="H33" s="113"/>
      <c r="I33">
        <f>BRPL_EOD!AI33+BRPL_EOD!AJ33</f>
        <v>99.61</v>
      </c>
      <c r="J33">
        <f>BYPL_EOD!AI33+BYPL_EOD!AJ33</f>
        <v>50</v>
      </c>
      <c r="K33">
        <f>MES_EOD!AI33+MES_EOD!AJ33</f>
        <v>5</v>
      </c>
      <c r="L33">
        <f>NDMC_EOD!AI33+NDMC_EOD!AJ33</f>
        <v>0</v>
      </c>
      <c r="M33">
        <f>TPDDL_EOD!AI33+TPDDL_EOD!AJ33</f>
        <v>69.61</v>
      </c>
      <c r="N33">
        <f t="shared" si="0"/>
        <v>224.22000000000003</v>
      </c>
      <c r="O33" s="113">
        <f t="shared" si="1"/>
        <v>0</v>
      </c>
      <c r="P33">
        <v>99.61</v>
      </c>
      <c r="Q33">
        <v>50</v>
      </c>
      <c r="R33">
        <v>5</v>
      </c>
      <c r="S33">
        <v>0</v>
      </c>
      <c r="T33">
        <v>69.61</v>
      </c>
      <c r="U33" s="115">
        <f t="shared" si="2"/>
        <v>224.22000000000003</v>
      </c>
      <c r="V33" s="113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224.22000000000003</v>
      </c>
      <c r="E34">
        <f>BAWANA!AM34</f>
        <v>0</v>
      </c>
      <c r="F34">
        <f t="shared" si="4"/>
        <v>256</v>
      </c>
      <c r="G34">
        <f t="shared" si="5"/>
        <v>224.22000000000003</v>
      </c>
      <c r="H34" s="113"/>
      <c r="I34">
        <f>BRPL_EOD!AI34+BRPL_EOD!AJ34</f>
        <v>99.61</v>
      </c>
      <c r="J34">
        <f>BYPL_EOD!AI34+BYPL_EOD!AJ34</f>
        <v>50</v>
      </c>
      <c r="K34">
        <f>MES_EOD!AI34+MES_EOD!AJ34</f>
        <v>5</v>
      </c>
      <c r="L34">
        <f>NDMC_EOD!AI34+NDMC_EOD!AJ34</f>
        <v>0</v>
      </c>
      <c r="M34">
        <f>TPDDL_EOD!AI34+TPDDL_EOD!AJ34</f>
        <v>69.61</v>
      </c>
      <c r="N34">
        <f t="shared" si="0"/>
        <v>224.22000000000003</v>
      </c>
      <c r="O34" s="113">
        <f t="shared" si="1"/>
        <v>0</v>
      </c>
      <c r="P34">
        <v>99.61</v>
      </c>
      <c r="Q34">
        <v>50</v>
      </c>
      <c r="R34">
        <v>5</v>
      </c>
      <c r="S34">
        <v>0</v>
      </c>
      <c r="T34">
        <v>69.61</v>
      </c>
      <c r="U34" s="115">
        <f t="shared" si="2"/>
        <v>224.22000000000003</v>
      </c>
      <c r="V34" s="113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224.22000000000003</v>
      </c>
      <c r="E35">
        <f>BAWANA!AM35</f>
        <v>0</v>
      </c>
      <c r="F35">
        <f t="shared" si="4"/>
        <v>256</v>
      </c>
      <c r="G35">
        <f t="shared" si="5"/>
        <v>224.22000000000003</v>
      </c>
      <c r="H35" s="113"/>
      <c r="I35">
        <f>BRPL_EOD!AI35+BRPL_EOD!AJ35</f>
        <v>99.61</v>
      </c>
      <c r="J35">
        <f>BYPL_EOD!AI35+BYPL_EOD!AJ35</f>
        <v>50</v>
      </c>
      <c r="K35">
        <f>MES_EOD!AI35+MES_EOD!AJ35</f>
        <v>5</v>
      </c>
      <c r="L35">
        <f>NDMC_EOD!AI35+NDMC_EOD!AJ35</f>
        <v>0</v>
      </c>
      <c r="M35">
        <f>TPDDL_EOD!AI35+TPDDL_EOD!AJ35</f>
        <v>69.61</v>
      </c>
      <c r="N35">
        <f t="shared" si="0"/>
        <v>224.22000000000003</v>
      </c>
      <c r="O35" s="113">
        <f t="shared" si="1"/>
        <v>0</v>
      </c>
      <c r="P35">
        <v>99.61</v>
      </c>
      <c r="Q35">
        <v>50</v>
      </c>
      <c r="R35">
        <v>5</v>
      </c>
      <c r="S35">
        <v>0</v>
      </c>
      <c r="T35">
        <v>69.61</v>
      </c>
      <c r="U35" s="115">
        <f t="shared" si="2"/>
        <v>224.22000000000003</v>
      </c>
      <c r="V35" s="113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224.22000000000003</v>
      </c>
      <c r="E36">
        <f>BAWANA!AM36</f>
        <v>0</v>
      </c>
      <c r="F36">
        <f t="shared" si="4"/>
        <v>256</v>
      </c>
      <c r="G36">
        <f t="shared" si="5"/>
        <v>224.22000000000003</v>
      </c>
      <c r="H36" s="113"/>
      <c r="I36">
        <f>BRPL_EOD!AI36+BRPL_EOD!AJ36</f>
        <v>99.61</v>
      </c>
      <c r="J36">
        <f>BYPL_EOD!AI36+BYPL_EOD!AJ36</f>
        <v>50</v>
      </c>
      <c r="K36">
        <f>MES_EOD!AI36+MES_EOD!AJ36</f>
        <v>5</v>
      </c>
      <c r="L36">
        <f>NDMC_EOD!AI36+NDMC_EOD!AJ36</f>
        <v>0</v>
      </c>
      <c r="M36">
        <f>TPDDL_EOD!AI36+TPDDL_EOD!AJ36</f>
        <v>69.61</v>
      </c>
      <c r="N36">
        <f t="shared" si="0"/>
        <v>224.22000000000003</v>
      </c>
      <c r="O36" s="113">
        <f t="shared" si="1"/>
        <v>0</v>
      </c>
      <c r="P36">
        <v>99.61</v>
      </c>
      <c r="Q36">
        <v>50</v>
      </c>
      <c r="R36">
        <v>5</v>
      </c>
      <c r="S36">
        <v>0</v>
      </c>
      <c r="T36">
        <v>69.61</v>
      </c>
      <c r="U36" s="115">
        <f t="shared" si="2"/>
        <v>224.22000000000003</v>
      </c>
      <c r="V36" s="113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224.22000000000003</v>
      </c>
      <c r="E37">
        <f>BAWANA!AM37</f>
        <v>0</v>
      </c>
      <c r="F37">
        <f t="shared" si="4"/>
        <v>256</v>
      </c>
      <c r="G37">
        <f t="shared" si="5"/>
        <v>224.22000000000003</v>
      </c>
      <c r="H37" s="113"/>
      <c r="I37">
        <f>BRPL_EOD!AI37+BRPL_EOD!AJ37</f>
        <v>99.61</v>
      </c>
      <c r="J37">
        <f>BYPL_EOD!AI37+BYPL_EOD!AJ37</f>
        <v>50</v>
      </c>
      <c r="K37">
        <f>MES_EOD!AI37+MES_EOD!AJ37</f>
        <v>5</v>
      </c>
      <c r="L37">
        <f>NDMC_EOD!AI37+NDMC_EOD!AJ37</f>
        <v>0</v>
      </c>
      <c r="M37">
        <f>TPDDL_EOD!AI37+TPDDL_EOD!AJ37</f>
        <v>69.61</v>
      </c>
      <c r="N37">
        <f t="shared" si="0"/>
        <v>224.22000000000003</v>
      </c>
      <c r="O37" s="113">
        <f t="shared" si="1"/>
        <v>0</v>
      </c>
      <c r="P37">
        <v>99.61</v>
      </c>
      <c r="Q37">
        <v>50</v>
      </c>
      <c r="R37">
        <v>5</v>
      </c>
      <c r="S37">
        <v>0</v>
      </c>
      <c r="T37">
        <v>69.61</v>
      </c>
      <c r="U37" s="115">
        <f t="shared" si="2"/>
        <v>224.22000000000003</v>
      </c>
      <c r="V37" s="113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224.22000000000003</v>
      </c>
      <c r="E38">
        <f>BAWANA!AM38</f>
        <v>0</v>
      </c>
      <c r="F38">
        <f t="shared" si="4"/>
        <v>256</v>
      </c>
      <c r="G38">
        <f t="shared" si="5"/>
        <v>224.22000000000003</v>
      </c>
      <c r="H38" s="113"/>
      <c r="I38">
        <f>BRPL_EOD!AI38+BRPL_EOD!AJ38</f>
        <v>99.61</v>
      </c>
      <c r="J38">
        <f>BYPL_EOD!AI38+BYPL_EOD!AJ38</f>
        <v>50</v>
      </c>
      <c r="K38">
        <f>MES_EOD!AI38+MES_EOD!AJ38</f>
        <v>5</v>
      </c>
      <c r="L38">
        <f>NDMC_EOD!AI38+NDMC_EOD!AJ38</f>
        <v>0</v>
      </c>
      <c r="M38">
        <f>TPDDL_EOD!AI38+TPDDL_EOD!AJ38</f>
        <v>69.61</v>
      </c>
      <c r="N38">
        <f t="shared" si="0"/>
        <v>224.22000000000003</v>
      </c>
      <c r="O38" s="113">
        <f t="shared" si="1"/>
        <v>0</v>
      </c>
      <c r="P38">
        <v>99.61</v>
      </c>
      <c r="Q38">
        <v>50</v>
      </c>
      <c r="R38">
        <v>5</v>
      </c>
      <c r="S38">
        <v>0</v>
      </c>
      <c r="T38">
        <v>69.61</v>
      </c>
      <c r="U38" s="115">
        <f t="shared" si="2"/>
        <v>224.22000000000003</v>
      </c>
      <c r="V38" s="113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206</v>
      </c>
      <c r="E39">
        <f>BAWANA!AM39</f>
        <v>0</v>
      </c>
      <c r="F39">
        <f t="shared" si="4"/>
        <v>256</v>
      </c>
      <c r="G39">
        <f t="shared" si="5"/>
        <v>206</v>
      </c>
      <c r="H39" s="113"/>
      <c r="I39">
        <f>BRPL_EOD!AI39+BRPL_EOD!AJ39</f>
        <v>99.61</v>
      </c>
      <c r="J39">
        <f>BYPL_EOD!AI39+BYPL_EOD!AJ39</f>
        <v>50</v>
      </c>
      <c r="K39">
        <f>MES_EOD!AI39+MES_EOD!AJ39</f>
        <v>5</v>
      </c>
      <c r="L39">
        <f>NDMC_EOD!AI39+NDMC_EOD!AJ39</f>
        <v>1.39</v>
      </c>
      <c r="M39">
        <f>TPDDL_EOD!AI39+TPDDL_EOD!AJ39</f>
        <v>50</v>
      </c>
      <c r="N39">
        <f t="shared" si="0"/>
        <v>206</v>
      </c>
      <c r="O39" s="113">
        <f t="shared" si="1"/>
        <v>0</v>
      </c>
      <c r="P39">
        <v>99.61</v>
      </c>
      <c r="Q39">
        <v>50</v>
      </c>
      <c r="R39">
        <v>5</v>
      </c>
      <c r="S39">
        <v>1.39</v>
      </c>
      <c r="T39">
        <v>50</v>
      </c>
      <c r="U39" s="115">
        <f t="shared" si="2"/>
        <v>206</v>
      </c>
      <c r="V39" s="113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206</v>
      </c>
      <c r="E40">
        <f>BAWANA!AM40</f>
        <v>0</v>
      </c>
      <c r="F40">
        <f t="shared" si="4"/>
        <v>256</v>
      </c>
      <c r="G40">
        <f t="shared" si="5"/>
        <v>206</v>
      </c>
      <c r="H40" s="113"/>
      <c r="I40">
        <f>BRPL_EOD!AI40+BRPL_EOD!AJ40</f>
        <v>99.61</v>
      </c>
      <c r="J40">
        <f>BYPL_EOD!AI40+BYPL_EOD!AJ40</f>
        <v>50</v>
      </c>
      <c r="K40">
        <f>MES_EOD!AI40+MES_EOD!AJ40</f>
        <v>5</v>
      </c>
      <c r="L40">
        <f>NDMC_EOD!AI40+NDMC_EOD!AJ40</f>
        <v>1.39</v>
      </c>
      <c r="M40">
        <f>TPDDL_EOD!AI40+TPDDL_EOD!AJ40</f>
        <v>50</v>
      </c>
      <c r="N40">
        <f t="shared" si="0"/>
        <v>206</v>
      </c>
      <c r="O40" s="113">
        <f t="shared" si="1"/>
        <v>0</v>
      </c>
      <c r="P40">
        <v>99.61</v>
      </c>
      <c r="Q40">
        <v>50</v>
      </c>
      <c r="R40">
        <v>5</v>
      </c>
      <c r="S40">
        <v>1.39</v>
      </c>
      <c r="T40">
        <v>50</v>
      </c>
      <c r="U40" s="115">
        <f t="shared" si="2"/>
        <v>206</v>
      </c>
      <c r="V40" s="113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214.62</v>
      </c>
      <c r="E41">
        <f>BAWANA!AM41</f>
        <v>0</v>
      </c>
      <c r="F41">
        <f t="shared" si="4"/>
        <v>256</v>
      </c>
      <c r="G41">
        <f t="shared" si="5"/>
        <v>214.62</v>
      </c>
      <c r="H41" s="113"/>
      <c r="I41">
        <f>BRPL_EOD!AI41+BRPL_EOD!AJ41</f>
        <v>99.61</v>
      </c>
      <c r="J41">
        <f>BYPL_EOD!AI41+BYPL_EOD!AJ41</f>
        <v>42.09</v>
      </c>
      <c r="K41">
        <f>MES_EOD!AI41+MES_EOD!AJ41</f>
        <v>5</v>
      </c>
      <c r="L41">
        <f>NDMC_EOD!AI41+NDMC_EOD!AJ41</f>
        <v>17.059999999999999</v>
      </c>
      <c r="M41">
        <f>TPDDL_EOD!AI41+TPDDL_EOD!AJ41</f>
        <v>50.86</v>
      </c>
      <c r="N41">
        <f t="shared" si="0"/>
        <v>214.62</v>
      </c>
      <c r="O41" s="113">
        <f t="shared" si="1"/>
        <v>0</v>
      </c>
      <c r="P41">
        <v>99.61</v>
      </c>
      <c r="Q41">
        <v>42.09</v>
      </c>
      <c r="R41">
        <v>5</v>
      </c>
      <c r="S41">
        <v>17.059999999999999</v>
      </c>
      <c r="T41">
        <v>50.86</v>
      </c>
      <c r="U41" s="115">
        <f t="shared" si="2"/>
        <v>214.62</v>
      </c>
      <c r="V41" s="113">
        <f t="shared" si="3"/>
        <v>0</v>
      </c>
      <c r="Y41">
        <f>BAWANA!AW41+BAWANA!AX41</f>
        <v>23.38</v>
      </c>
      <c r="Z41">
        <f>BAWANA!BD41+BAWANA!BE41</f>
        <v>32</v>
      </c>
      <c r="AA41">
        <f>BAWANA!X41+BAWANA!Y41</f>
        <v>23.38</v>
      </c>
      <c r="AB41">
        <f>BAWANA!AE41+BAWANA!AF41</f>
        <v>32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214.62</v>
      </c>
      <c r="E42">
        <f>BAWANA!AM42</f>
        <v>0</v>
      </c>
      <c r="F42">
        <f t="shared" si="4"/>
        <v>256</v>
      </c>
      <c r="G42">
        <f t="shared" si="5"/>
        <v>214.62</v>
      </c>
      <c r="H42" s="113"/>
      <c r="I42">
        <f>BRPL_EOD!AI42+BRPL_EOD!AJ42</f>
        <v>99.61</v>
      </c>
      <c r="J42">
        <f>BYPL_EOD!AI42+BYPL_EOD!AJ42</f>
        <v>42.09</v>
      </c>
      <c r="K42">
        <f>MES_EOD!AI42+MES_EOD!AJ42</f>
        <v>5</v>
      </c>
      <c r="L42">
        <f>NDMC_EOD!AI42+NDMC_EOD!AJ42</f>
        <v>17.059999999999999</v>
      </c>
      <c r="M42">
        <f>TPDDL_EOD!AI42+TPDDL_EOD!AJ42</f>
        <v>50.86</v>
      </c>
      <c r="N42">
        <f t="shared" si="0"/>
        <v>214.62</v>
      </c>
      <c r="O42" s="113">
        <f t="shared" si="1"/>
        <v>0</v>
      </c>
      <c r="P42">
        <v>99.61</v>
      </c>
      <c r="Q42">
        <v>42.09</v>
      </c>
      <c r="R42">
        <v>5</v>
      </c>
      <c r="S42">
        <v>17.059999999999999</v>
      </c>
      <c r="T42">
        <v>50.86</v>
      </c>
      <c r="U42" s="115">
        <f t="shared" si="2"/>
        <v>214.62</v>
      </c>
      <c r="V42" s="113">
        <f t="shared" si="3"/>
        <v>0</v>
      </c>
      <c r="Y42">
        <f>BAWANA!AW42+BAWANA!AX42</f>
        <v>23.38</v>
      </c>
      <c r="Z42">
        <f>BAWANA!BD42+BAWANA!BE42</f>
        <v>32</v>
      </c>
      <c r="AA42">
        <f>BAWANA!X42+BAWANA!Y42</f>
        <v>23.38</v>
      </c>
      <c r="AB42">
        <f>BAWANA!AE42+BAWANA!AF42</f>
        <v>32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211.57999999999998</v>
      </c>
      <c r="E43">
        <f>BAWANA!AM43</f>
        <v>0</v>
      </c>
      <c r="F43">
        <f t="shared" si="4"/>
        <v>256</v>
      </c>
      <c r="G43">
        <f t="shared" si="5"/>
        <v>211.57999999999998</v>
      </c>
      <c r="H43" s="113"/>
      <c r="I43">
        <f>BRPL_EOD!AI43+BRPL_EOD!AJ43</f>
        <v>82.25</v>
      </c>
      <c r="J43">
        <f>BYPL_EOD!AI43+BYPL_EOD!AJ43</f>
        <v>47.56</v>
      </c>
      <c r="K43">
        <f>MES_EOD!AI43+MES_EOD!AJ43</f>
        <v>5</v>
      </c>
      <c r="L43">
        <f>NDMC_EOD!AI43+NDMC_EOD!AJ43</f>
        <v>19.28</v>
      </c>
      <c r="M43">
        <f>TPDDL_EOD!AI43+TPDDL_EOD!AJ43</f>
        <v>57.48</v>
      </c>
      <c r="N43">
        <f t="shared" si="0"/>
        <v>211.57</v>
      </c>
      <c r="O43" s="113">
        <f t="shared" si="1"/>
        <v>9.9999999999909051E-3</v>
      </c>
      <c r="P43">
        <v>82.253887602212032</v>
      </c>
      <c r="Q43">
        <v>47.562247955759325</v>
      </c>
      <c r="R43">
        <v>5.0002363284019475</v>
      </c>
      <c r="S43">
        <v>19.280911282317909</v>
      </c>
      <c r="T43">
        <v>57.482716831308778</v>
      </c>
      <c r="U43" s="115">
        <f t="shared" si="2"/>
        <v>211.57999999999998</v>
      </c>
      <c r="V43" s="113">
        <f t="shared" si="3"/>
        <v>0</v>
      </c>
      <c r="Y43">
        <f>BAWANA!AW43+BAWANA!AX43</f>
        <v>26.42</v>
      </c>
      <c r="Z43">
        <f>BAWANA!BD43+BAWANA!BE43</f>
        <v>32</v>
      </c>
      <c r="AA43">
        <f>BAWANA!X43+BAWANA!Y43</f>
        <v>26.42</v>
      </c>
      <c r="AB43">
        <f>BAWANA!AE43+BAWANA!AF43</f>
        <v>32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211.57999999999998</v>
      </c>
      <c r="E44">
        <f>BAWANA!AM44</f>
        <v>0</v>
      </c>
      <c r="F44">
        <f t="shared" si="4"/>
        <v>256</v>
      </c>
      <c r="G44">
        <f t="shared" si="5"/>
        <v>211.57999999999998</v>
      </c>
      <c r="H44" s="113"/>
      <c r="I44">
        <f>BRPL_EOD!AI44+BRPL_EOD!AJ44</f>
        <v>82.25</v>
      </c>
      <c r="J44">
        <f>BYPL_EOD!AI44+BYPL_EOD!AJ44</f>
        <v>47.56</v>
      </c>
      <c r="K44">
        <f>MES_EOD!AI44+MES_EOD!AJ44</f>
        <v>5</v>
      </c>
      <c r="L44">
        <f>NDMC_EOD!AI44+NDMC_EOD!AJ44</f>
        <v>19.28</v>
      </c>
      <c r="M44">
        <f>TPDDL_EOD!AI44+TPDDL_EOD!AJ44</f>
        <v>57.48</v>
      </c>
      <c r="N44">
        <f t="shared" si="0"/>
        <v>211.57</v>
      </c>
      <c r="O44" s="113">
        <f t="shared" si="1"/>
        <v>9.9999999999909051E-3</v>
      </c>
      <c r="P44">
        <v>82.253887602212032</v>
      </c>
      <c r="Q44">
        <v>47.562247955759325</v>
      </c>
      <c r="R44">
        <v>5.0002363284019475</v>
      </c>
      <c r="S44">
        <v>19.280911282317909</v>
      </c>
      <c r="T44">
        <v>57.482716831308778</v>
      </c>
      <c r="U44" s="115">
        <f t="shared" si="2"/>
        <v>211.57999999999998</v>
      </c>
      <c r="V44" s="113">
        <f t="shared" si="3"/>
        <v>0</v>
      </c>
      <c r="Y44">
        <f>BAWANA!AW44+BAWANA!AX44</f>
        <v>26.42</v>
      </c>
      <c r="Z44">
        <f>BAWANA!BD44+BAWANA!BE44</f>
        <v>32</v>
      </c>
      <c r="AA44">
        <f>BAWANA!X44+BAWANA!Y44</f>
        <v>26.42</v>
      </c>
      <c r="AB44">
        <f>BAWANA!AE44+BAWANA!AF44</f>
        <v>32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211.57999999999998</v>
      </c>
      <c r="E45">
        <f>BAWANA!AM45</f>
        <v>0</v>
      </c>
      <c r="F45">
        <f t="shared" si="4"/>
        <v>256</v>
      </c>
      <c r="G45">
        <f t="shared" si="5"/>
        <v>211.57999999999998</v>
      </c>
      <c r="H45" s="113"/>
      <c r="I45">
        <f>BRPL_EOD!AI45+BRPL_EOD!AJ45</f>
        <v>82.25</v>
      </c>
      <c r="J45">
        <f>BYPL_EOD!AI45+BYPL_EOD!AJ45</f>
        <v>47.56</v>
      </c>
      <c r="K45">
        <f>MES_EOD!AI45+MES_EOD!AJ45</f>
        <v>5</v>
      </c>
      <c r="L45">
        <f>NDMC_EOD!AI45+NDMC_EOD!AJ45</f>
        <v>19.28</v>
      </c>
      <c r="M45">
        <f>TPDDL_EOD!AI45+TPDDL_EOD!AJ45</f>
        <v>57.48</v>
      </c>
      <c r="N45">
        <f t="shared" si="0"/>
        <v>211.57</v>
      </c>
      <c r="O45" s="113">
        <f t="shared" si="1"/>
        <v>9.9999999999909051E-3</v>
      </c>
      <c r="P45">
        <v>82.253887602212032</v>
      </c>
      <c r="Q45">
        <v>47.562247955759325</v>
      </c>
      <c r="R45">
        <v>5.0002363284019475</v>
      </c>
      <c r="S45">
        <v>19.280911282317909</v>
      </c>
      <c r="T45">
        <v>57.482716831308778</v>
      </c>
      <c r="U45" s="115">
        <f t="shared" si="2"/>
        <v>211.57999999999998</v>
      </c>
      <c r="V45" s="113">
        <f t="shared" si="3"/>
        <v>0</v>
      </c>
      <c r="Y45">
        <f>BAWANA!AW45+BAWANA!AX45</f>
        <v>26.42</v>
      </c>
      <c r="Z45">
        <f>BAWANA!BD45+BAWANA!BE45</f>
        <v>32</v>
      </c>
      <c r="AA45">
        <f>BAWANA!X45+BAWANA!Y45</f>
        <v>26.42</v>
      </c>
      <c r="AB45">
        <f>BAWANA!AE45+BAWANA!AF45</f>
        <v>32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211.57999999999998</v>
      </c>
      <c r="E46">
        <f>BAWANA!AM46</f>
        <v>0</v>
      </c>
      <c r="F46">
        <f t="shared" si="4"/>
        <v>256</v>
      </c>
      <c r="G46">
        <f t="shared" si="5"/>
        <v>211.57999999999998</v>
      </c>
      <c r="H46" s="113"/>
      <c r="I46">
        <f>BRPL_EOD!AI46+BRPL_EOD!AJ46</f>
        <v>82.25</v>
      </c>
      <c r="J46">
        <f>BYPL_EOD!AI46+BYPL_EOD!AJ46</f>
        <v>47.56</v>
      </c>
      <c r="K46">
        <f>MES_EOD!AI46+MES_EOD!AJ46</f>
        <v>5</v>
      </c>
      <c r="L46">
        <f>NDMC_EOD!AI46+NDMC_EOD!AJ46</f>
        <v>19.28</v>
      </c>
      <c r="M46">
        <f>TPDDL_EOD!AI46+TPDDL_EOD!AJ46</f>
        <v>57.48</v>
      </c>
      <c r="N46">
        <f t="shared" si="0"/>
        <v>211.57</v>
      </c>
      <c r="O46" s="113">
        <f t="shared" si="1"/>
        <v>9.9999999999909051E-3</v>
      </c>
      <c r="P46">
        <v>82.253887602212032</v>
      </c>
      <c r="Q46">
        <v>47.562247955759325</v>
      </c>
      <c r="R46">
        <v>5.0002363284019475</v>
      </c>
      <c r="S46">
        <v>19.280911282317909</v>
      </c>
      <c r="T46">
        <v>57.482716831308778</v>
      </c>
      <c r="U46" s="115">
        <f t="shared" si="2"/>
        <v>211.57999999999998</v>
      </c>
      <c r="V46" s="113">
        <f t="shared" si="3"/>
        <v>0</v>
      </c>
      <c r="Y46">
        <f>BAWANA!AW46+BAWANA!AX46</f>
        <v>26.42</v>
      </c>
      <c r="Z46">
        <f>BAWANA!BD46+BAWANA!BE46</f>
        <v>32</v>
      </c>
      <c r="AA46">
        <f>BAWANA!X46+BAWANA!Y46</f>
        <v>26.42</v>
      </c>
      <c r="AB46">
        <f>BAWANA!AE46+BAWANA!AF46</f>
        <v>32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216.01999999999998</v>
      </c>
      <c r="E47">
        <f>BAWANA!AM47</f>
        <v>0</v>
      </c>
      <c r="F47">
        <f t="shared" si="4"/>
        <v>256</v>
      </c>
      <c r="G47">
        <f t="shared" si="5"/>
        <v>216.01999999999998</v>
      </c>
      <c r="H47" s="113"/>
      <c r="I47">
        <f>BRPL_EOD!AI47+BRPL_EOD!AJ47</f>
        <v>84.02</v>
      </c>
      <c r="J47">
        <f>BYPL_EOD!AI47+BYPL_EOD!AJ47</f>
        <v>48.59</v>
      </c>
      <c r="K47">
        <f>MES_EOD!AI47+MES_EOD!AJ47</f>
        <v>5</v>
      </c>
      <c r="L47">
        <f>NDMC_EOD!AI47+NDMC_EOD!AJ47</f>
        <v>19.690000000000001</v>
      </c>
      <c r="M47">
        <f>TPDDL_EOD!AI47+TPDDL_EOD!AJ47</f>
        <v>58.71</v>
      </c>
      <c r="N47">
        <f t="shared" si="0"/>
        <v>216.01000000000002</v>
      </c>
      <c r="O47" s="113">
        <f t="shared" si="1"/>
        <v>9.9999999999624833E-3</v>
      </c>
      <c r="P47">
        <v>84.02388963473912</v>
      </c>
      <c r="Q47">
        <v>48.592249432896622</v>
      </c>
      <c r="R47">
        <v>5.0002314707652413</v>
      </c>
      <c r="S47">
        <v>19.690911531873521</v>
      </c>
      <c r="T47">
        <v>58.712717929725464</v>
      </c>
      <c r="U47" s="115">
        <f t="shared" si="2"/>
        <v>216.01999999999998</v>
      </c>
      <c r="V47" s="113">
        <f t="shared" si="3"/>
        <v>0</v>
      </c>
      <c r="Y47">
        <f>BAWANA!AW47+BAWANA!AX47</f>
        <v>26.99</v>
      </c>
      <c r="Z47">
        <f>BAWANA!BD47+BAWANA!BE47</f>
        <v>26.99</v>
      </c>
      <c r="AA47">
        <f>BAWANA!X47+BAWANA!Y47</f>
        <v>26.99</v>
      </c>
      <c r="AB47">
        <f>BAWANA!AE47+BAWANA!AF47</f>
        <v>26.99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216.01999999999998</v>
      </c>
      <c r="E48">
        <f>BAWANA!AM48</f>
        <v>0</v>
      </c>
      <c r="F48">
        <f t="shared" si="4"/>
        <v>256</v>
      </c>
      <c r="G48">
        <f t="shared" si="5"/>
        <v>216.01999999999998</v>
      </c>
      <c r="H48" s="113"/>
      <c r="I48">
        <f>BRPL_EOD!AI48+BRPL_EOD!AJ48</f>
        <v>84.02</v>
      </c>
      <c r="J48">
        <f>BYPL_EOD!AI48+BYPL_EOD!AJ48</f>
        <v>48.59</v>
      </c>
      <c r="K48">
        <f>MES_EOD!AI48+MES_EOD!AJ48</f>
        <v>5</v>
      </c>
      <c r="L48">
        <f>NDMC_EOD!AI48+NDMC_EOD!AJ48</f>
        <v>19.690000000000001</v>
      </c>
      <c r="M48">
        <f>TPDDL_EOD!AI48+TPDDL_EOD!AJ48</f>
        <v>58.71</v>
      </c>
      <c r="N48">
        <f t="shared" si="0"/>
        <v>216.01000000000002</v>
      </c>
      <c r="O48" s="113">
        <f t="shared" si="1"/>
        <v>9.9999999999624833E-3</v>
      </c>
      <c r="P48">
        <v>84.02388963473912</v>
      </c>
      <c r="Q48">
        <v>48.592249432896622</v>
      </c>
      <c r="R48">
        <v>5.0002314707652413</v>
      </c>
      <c r="S48">
        <v>19.690911531873521</v>
      </c>
      <c r="T48">
        <v>58.712717929725464</v>
      </c>
      <c r="U48" s="115">
        <f t="shared" si="2"/>
        <v>216.01999999999998</v>
      </c>
      <c r="V48" s="113">
        <f t="shared" si="3"/>
        <v>0</v>
      </c>
      <c r="Y48">
        <f>BAWANA!AW48+BAWANA!AX48</f>
        <v>26.99</v>
      </c>
      <c r="Z48">
        <f>BAWANA!BD48+BAWANA!BE48</f>
        <v>26.99</v>
      </c>
      <c r="AA48">
        <f>BAWANA!X48+BAWANA!Y48</f>
        <v>26.99</v>
      </c>
      <c r="AB48">
        <f>BAWANA!AE48+BAWANA!AF48</f>
        <v>26.99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216.01999999999998</v>
      </c>
      <c r="E49">
        <f>BAWANA!AM49</f>
        <v>0</v>
      </c>
      <c r="F49">
        <f t="shared" si="4"/>
        <v>256</v>
      </c>
      <c r="G49">
        <f t="shared" si="5"/>
        <v>216.01999999999998</v>
      </c>
      <c r="H49" s="113"/>
      <c r="I49">
        <f>BRPL_EOD!AI49+BRPL_EOD!AJ49</f>
        <v>84.02</v>
      </c>
      <c r="J49">
        <f>BYPL_EOD!AI49+BYPL_EOD!AJ49</f>
        <v>48.59</v>
      </c>
      <c r="K49">
        <f>MES_EOD!AI49+MES_EOD!AJ49</f>
        <v>5</v>
      </c>
      <c r="L49">
        <f>NDMC_EOD!AI49+NDMC_EOD!AJ49</f>
        <v>19.690000000000001</v>
      </c>
      <c r="M49">
        <f>TPDDL_EOD!AI49+TPDDL_EOD!AJ49</f>
        <v>58.71</v>
      </c>
      <c r="N49">
        <f t="shared" si="0"/>
        <v>216.01000000000002</v>
      </c>
      <c r="O49" s="113">
        <f t="shared" si="1"/>
        <v>9.9999999999624833E-3</v>
      </c>
      <c r="P49">
        <v>84.02388963473912</v>
      </c>
      <c r="Q49">
        <v>48.592249432896622</v>
      </c>
      <c r="R49">
        <v>5.0002314707652413</v>
      </c>
      <c r="S49">
        <v>19.690911531873521</v>
      </c>
      <c r="T49">
        <v>58.712717929725464</v>
      </c>
      <c r="U49" s="115">
        <f t="shared" si="2"/>
        <v>216.01999999999998</v>
      </c>
      <c r="V49" s="113">
        <f t="shared" si="3"/>
        <v>0</v>
      </c>
      <c r="Y49">
        <f>BAWANA!AW49+BAWANA!AX49</f>
        <v>26.99</v>
      </c>
      <c r="Z49">
        <f>BAWANA!BD49+BAWANA!BE49</f>
        <v>26.99</v>
      </c>
      <c r="AA49">
        <f>BAWANA!X49+BAWANA!Y49</f>
        <v>26.99</v>
      </c>
      <c r="AB49">
        <f>BAWANA!AE49+BAWANA!AF49</f>
        <v>26.99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216.01999999999998</v>
      </c>
      <c r="E50">
        <f>BAWANA!AM50</f>
        <v>0</v>
      </c>
      <c r="F50">
        <f t="shared" si="4"/>
        <v>256</v>
      </c>
      <c r="G50">
        <f t="shared" si="5"/>
        <v>216.01999999999998</v>
      </c>
      <c r="H50" s="113"/>
      <c r="I50">
        <f>BRPL_EOD!AI50+BRPL_EOD!AJ50</f>
        <v>84.02</v>
      </c>
      <c r="J50">
        <f>BYPL_EOD!AI50+BYPL_EOD!AJ50</f>
        <v>48.59</v>
      </c>
      <c r="K50">
        <f>MES_EOD!AI50+MES_EOD!AJ50</f>
        <v>5</v>
      </c>
      <c r="L50">
        <f>NDMC_EOD!AI50+NDMC_EOD!AJ50</f>
        <v>19.690000000000001</v>
      </c>
      <c r="M50">
        <f>TPDDL_EOD!AI50+TPDDL_EOD!AJ50</f>
        <v>58.71</v>
      </c>
      <c r="N50">
        <f t="shared" si="0"/>
        <v>216.01000000000002</v>
      </c>
      <c r="O50" s="113">
        <f t="shared" si="1"/>
        <v>9.9999999999624833E-3</v>
      </c>
      <c r="P50">
        <v>84.02388963473912</v>
      </c>
      <c r="Q50">
        <v>48.592249432896622</v>
      </c>
      <c r="R50">
        <v>5.0002314707652413</v>
      </c>
      <c r="S50">
        <v>19.690911531873521</v>
      </c>
      <c r="T50">
        <v>58.712717929725464</v>
      </c>
      <c r="U50" s="115">
        <f t="shared" si="2"/>
        <v>216.01999999999998</v>
      </c>
      <c r="V50" s="113">
        <f t="shared" si="3"/>
        <v>0</v>
      </c>
      <c r="Y50">
        <f>BAWANA!AW50+BAWANA!AX50</f>
        <v>26.99</v>
      </c>
      <c r="Z50">
        <f>BAWANA!BD50+BAWANA!BE50</f>
        <v>26.99</v>
      </c>
      <c r="AA50">
        <f>BAWANA!X50+BAWANA!Y50</f>
        <v>26.99</v>
      </c>
      <c r="AB50">
        <f>BAWANA!AE50+BAWANA!AF50</f>
        <v>26.99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216.01999999999998</v>
      </c>
      <c r="E51">
        <f>BAWANA!AM51</f>
        <v>0</v>
      </c>
      <c r="F51">
        <f t="shared" si="4"/>
        <v>256</v>
      </c>
      <c r="G51">
        <f t="shared" si="5"/>
        <v>216.01999999999998</v>
      </c>
      <c r="H51" s="113"/>
      <c r="I51">
        <f>BRPL_EOD!AI51+BRPL_EOD!AJ51</f>
        <v>84.02</v>
      </c>
      <c r="J51">
        <f>BYPL_EOD!AI51+BYPL_EOD!AJ51</f>
        <v>48.59</v>
      </c>
      <c r="K51">
        <f>MES_EOD!AI51+MES_EOD!AJ51</f>
        <v>5</v>
      </c>
      <c r="L51">
        <f>NDMC_EOD!AI51+NDMC_EOD!AJ51</f>
        <v>19.690000000000001</v>
      </c>
      <c r="M51">
        <f>TPDDL_EOD!AI51+TPDDL_EOD!AJ51</f>
        <v>58.71</v>
      </c>
      <c r="N51">
        <f t="shared" si="0"/>
        <v>216.01000000000002</v>
      </c>
      <c r="O51" s="113">
        <f t="shared" si="1"/>
        <v>9.9999999999624833E-3</v>
      </c>
      <c r="P51">
        <v>84.02388963473912</v>
      </c>
      <c r="Q51">
        <v>48.592249432896622</v>
      </c>
      <c r="R51">
        <v>5.0002314707652413</v>
      </c>
      <c r="S51">
        <v>19.690911531873521</v>
      </c>
      <c r="T51">
        <v>58.712717929725464</v>
      </c>
      <c r="U51" s="115">
        <f t="shared" si="2"/>
        <v>216.01999999999998</v>
      </c>
      <c r="V51" s="113">
        <f t="shared" si="3"/>
        <v>0</v>
      </c>
      <c r="Y51">
        <f>BAWANA!AW51+BAWANA!AX51</f>
        <v>26.99</v>
      </c>
      <c r="Z51">
        <f>BAWANA!BD51+BAWANA!BE51</f>
        <v>26.99</v>
      </c>
      <c r="AA51">
        <f>BAWANA!X51+BAWANA!Y51</f>
        <v>26.99</v>
      </c>
      <c r="AB51">
        <f>BAWANA!AE51+BAWANA!AF51</f>
        <v>26.99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216.01999999999998</v>
      </c>
      <c r="E52">
        <f>BAWANA!AM52</f>
        <v>0</v>
      </c>
      <c r="F52">
        <f t="shared" si="4"/>
        <v>256</v>
      </c>
      <c r="G52">
        <f t="shared" si="5"/>
        <v>216.01999999999998</v>
      </c>
      <c r="H52" s="113"/>
      <c r="I52">
        <f>BRPL_EOD!AI52+BRPL_EOD!AJ52</f>
        <v>84.02</v>
      </c>
      <c r="J52">
        <f>BYPL_EOD!AI52+BYPL_EOD!AJ52</f>
        <v>48.59</v>
      </c>
      <c r="K52">
        <f>MES_EOD!AI52+MES_EOD!AJ52</f>
        <v>5</v>
      </c>
      <c r="L52">
        <f>NDMC_EOD!AI52+NDMC_EOD!AJ52</f>
        <v>19.690000000000001</v>
      </c>
      <c r="M52">
        <f>TPDDL_EOD!AI52+TPDDL_EOD!AJ52</f>
        <v>58.71</v>
      </c>
      <c r="N52">
        <f t="shared" si="0"/>
        <v>216.01000000000002</v>
      </c>
      <c r="O52" s="113">
        <f t="shared" si="1"/>
        <v>9.9999999999624833E-3</v>
      </c>
      <c r="P52">
        <v>84.02388963473912</v>
      </c>
      <c r="Q52">
        <v>48.592249432896622</v>
      </c>
      <c r="R52">
        <v>5.0002314707652413</v>
      </c>
      <c r="S52">
        <v>19.690911531873521</v>
      </c>
      <c r="T52">
        <v>58.712717929725464</v>
      </c>
      <c r="U52" s="115">
        <f t="shared" si="2"/>
        <v>216.01999999999998</v>
      </c>
      <c r="V52" s="113">
        <f t="shared" si="3"/>
        <v>0</v>
      </c>
      <c r="Y52">
        <f>BAWANA!AW52+BAWANA!AX52</f>
        <v>26.99</v>
      </c>
      <c r="Z52">
        <f>BAWANA!BD52+BAWANA!BE52</f>
        <v>26.99</v>
      </c>
      <c r="AA52">
        <f>BAWANA!X52+BAWANA!Y52</f>
        <v>26.99</v>
      </c>
      <c r="AB52">
        <f>BAWANA!AE52+BAWANA!AF52</f>
        <v>26.99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216.01999999999998</v>
      </c>
      <c r="E53">
        <f>BAWANA!AM53</f>
        <v>0</v>
      </c>
      <c r="F53">
        <f t="shared" si="4"/>
        <v>256</v>
      </c>
      <c r="G53">
        <f t="shared" si="5"/>
        <v>216.01999999999998</v>
      </c>
      <c r="H53" s="113"/>
      <c r="I53">
        <f>BRPL_EOD!AI53+BRPL_EOD!AJ53</f>
        <v>84.02</v>
      </c>
      <c r="J53">
        <f>BYPL_EOD!AI53+BYPL_EOD!AJ53</f>
        <v>48.59</v>
      </c>
      <c r="K53">
        <f>MES_EOD!AI53+MES_EOD!AJ53</f>
        <v>5</v>
      </c>
      <c r="L53">
        <f>NDMC_EOD!AI53+NDMC_EOD!AJ53</f>
        <v>19.690000000000001</v>
      </c>
      <c r="M53">
        <f>TPDDL_EOD!AI53+TPDDL_EOD!AJ53</f>
        <v>58.71</v>
      </c>
      <c r="N53">
        <f t="shared" si="0"/>
        <v>216.01000000000002</v>
      </c>
      <c r="O53" s="113">
        <f t="shared" si="1"/>
        <v>9.9999999999624833E-3</v>
      </c>
      <c r="P53">
        <v>84.02388963473912</v>
      </c>
      <c r="Q53">
        <v>48.592249432896622</v>
      </c>
      <c r="R53">
        <v>5.0002314707652413</v>
      </c>
      <c r="S53">
        <v>19.690911531873521</v>
      </c>
      <c r="T53">
        <v>58.712717929725464</v>
      </c>
      <c r="U53" s="115">
        <f t="shared" si="2"/>
        <v>216.01999999999998</v>
      </c>
      <c r="V53" s="113">
        <f t="shared" si="3"/>
        <v>0</v>
      </c>
      <c r="Y53">
        <f>BAWANA!AW53+BAWANA!AX53</f>
        <v>26.99</v>
      </c>
      <c r="Z53">
        <f>BAWANA!BD53+BAWANA!BE53</f>
        <v>26.99</v>
      </c>
      <c r="AA53">
        <f>BAWANA!X53+BAWANA!Y53</f>
        <v>26.99</v>
      </c>
      <c r="AB53">
        <f>BAWANA!AE53+BAWANA!AF53</f>
        <v>26.99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216.01999999999998</v>
      </c>
      <c r="E54">
        <f>BAWANA!AM54</f>
        <v>0</v>
      </c>
      <c r="F54">
        <f t="shared" si="4"/>
        <v>256</v>
      </c>
      <c r="G54">
        <f t="shared" si="5"/>
        <v>216.01999999999998</v>
      </c>
      <c r="H54" s="113"/>
      <c r="I54">
        <f>BRPL_EOD!AI54+BRPL_EOD!AJ54</f>
        <v>84.02</v>
      </c>
      <c r="J54">
        <f>BYPL_EOD!AI54+BYPL_EOD!AJ54</f>
        <v>48.59</v>
      </c>
      <c r="K54">
        <f>MES_EOD!AI54+MES_EOD!AJ54</f>
        <v>5</v>
      </c>
      <c r="L54">
        <f>NDMC_EOD!AI54+NDMC_EOD!AJ54</f>
        <v>19.690000000000001</v>
      </c>
      <c r="M54">
        <f>TPDDL_EOD!AI54+TPDDL_EOD!AJ54</f>
        <v>58.71</v>
      </c>
      <c r="N54">
        <f t="shared" si="0"/>
        <v>216.01000000000002</v>
      </c>
      <c r="O54" s="113">
        <f t="shared" si="1"/>
        <v>9.9999999999624833E-3</v>
      </c>
      <c r="P54">
        <v>84.02388963473912</v>
      </c>
      <c r="Q54">
        <v>48.592249432896622</v>
      </c>
      <c r="R54">
        <v>5.0002314707652413</v>
      </c>
      <c r="S54">
        <v>19.690911531873521</v>
      </c>
      <c r="T54">
        <v>58.712717929725464</v>
      </c>
      <c r="U54" s="115">
        <f t="shared" si="2"/>
        <v>216.01999999999998</v>
      </c>
      <c r="V54" s="113">
        <f t="shared" si="3"/>
        <v>0</v>
      </c>
      <c r="Y54">
        <f>BAWANA!AW54+BAWANA!AX54</f>
        <v>26.99</v>
      </c>
      <c r="Z54">
        <f>BAWANA!BD54+BAWANA!BE54</f>
        <v>26.99</v>
      </c>
      <c r="AA54">
        <f>BAWANA!X54+BAWANA!Y54</f>
        <v>26.99</v>
      </c>
      <c r="AB54">
        <f>BAWANA!AE54+BAWANA!AF54</f>
        <v>26.99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13"/>
      <c r="I55">
        <f>BRPL_EOD!AI55+BRPL_EOD!AJ55</f>
        <v>84.02</v>
      </c>
      <c r="J55">
        <f>BYPL_EOD!AI55+BYPL_EOD!AJ55</f>
        <v>48.59</v>
      </c>
      <c r="K55">
        <f>MES_EOD!AI55+MES_EOD!AJ55</f>
        <v>5</v>
      </c>
      <c r="L55">
        <f>NDMC_EOD!AI55+NDMC_EOD!AJ55</f>
        <v>19.690000000000001</v>
      </c>
      <c r="M55">
        <f>TPDDL_EOD!AI55+TPDDL_EOD!AJ55</f>
        <v>58.71</v>
      </c>
      <c r="N55">
        <f t="shared" si="0"/>
        <v>216.01000000000002</v>
      </c>
      <c r="O55" s="113">
        <f t="shared" si="1"/>
        <v>9.9999999999624833E-3</v>
      </c>
      <c r="P55">
        <v>84.02388963473912</v>
      </c>
      <c r="Q55">
        <v>48.592249432896622</v>
      </c>
      <c r="R55">
        <v>5.0002314707652413</v>
      </c>
      <c r="S55">
        <v>19.690911531873521</v>
      </c>
      <c r="T55">
        <v>58.712717929725464</v>
      </c>
      <c r="U55" s="115">
        <f t="shared" si="2"/>
        <v>216.01999999999998</v>
      </c>
      <c r="V55" s="113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13"/>
      <c r="I56">
        <f>BRPL_EOD!AI56+BRPL_EOD!AJ56</f>
        <v>84.02</v>
      </c>
      <c r="J56">
        <f>BYPL_EOD!AI56+BYPL_EOD!AJ56</f>
        <v>48.59</v>
      </c>
      <c r="K56">
        <f>MES_EOD!AI56+MES_EOD!AJ56</f>
        <v>5</v>
      </c>
      <c r="L56">
        <f>NDMC_EOD!AI56+NDMC_EOD!AJ56</f>
        <v>19.690000000000001</v>
      </c>
      <c r="M56">
        <f>TPDDL_EOD!AI56+TPDDL_EOD!AJ56</f>
        <v>58.71</v>
      </c>
      <c r="N56">
        <f t="shared" si="0"/>
        <v>216.01000000000002</v>
      </c>
      <c r="O56" s="113">
        <f t="shared" si="1"/>
        <v>9.9999999999624833E-3</v>
      </c>
      <c r="P56">
        <v>84.02388963473912</v>
      </c>
      <c r="Q56">
        <v>48.592249432896622</v>
      </c>
      <c r="R56">
        <v>5.0002314707652413</v>
      </c>
      <c r="S56">
        <v>19.690911531873521</v>
      </c>
      <c r="T56">
        <v>58.712717929725464</v>
      </c>
      <c r="U56" s="115">
        <f t="shared" si="2"/>
        <v>216.01999999999998</v>
      </c>
      <c r="V56" s="113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13"/>
      <c r="I57">
        <f>BRPL_EOD!AI57+BRPL_EOD!AJ57</f>
        <v>84.02</v>
      </c>
      <c r="J57">
        <f>BYPL_EOD!AI57+BYPL_EOD!AJ57</f>
        <v>48.59</v>
      </c>
      <c r="K57">
        <f>MES_EOD!AI57+MES_EOD!AJ57</f>
        <v>5</v>
      </c>
      <c r="L57">
        <f>NDMC_EOD!AI57+NDMC_EOD!AJ57</f>
        <v>19.690000000000001</v>
      </c>
      <c r="M57">
        <f>TPDDL_EOD!AI57+TPDDL_EOD!AJ57</f>
        <v>58.71</v>
      </c>
      <c r="N57">
        <f t="shared" si="0"/>
        <v>216.01000000000002</v>
      </c>
      <c r="O57" s="113">
        <f t="shared" si="1"/>
        <v>9.9999999999624833E-3</v>
      </c>
      <c r="P57">
        <v>84.02388963473912</v>
      </c>
      <c r="Q57">
        <v>48.592249432896622</v>
      </c>
      <c r="R57">
        <v>5.0002314707652413</v>
      </c>
      <c r="S57">
        <v>19.690911531873521</v>
      </c>
      <c r="T57">
        <v>58.712717929725464</v>
      </c>
      <c r="U57" s="115">
        <f t="shared" si="2"/>
        <v>216.01999999999998</v>
      </c>
      <c r="V57" s="113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13"/>
      <c r="I58">
        <f>BRPL_EOD!AI58+BRPL_EOD!AJ58</f>
        <v>84.02</v>
      </c>
      <c r="J58">
        <f>BYPL_EOD!AI58+BYPL_EOD!AJ58</f>
        <v>48.59</v>
      </c>
      <c r="K58">
        <f>MES_EOD!AI58+MES_EOD!AJ58</f>
        <v>5</v>
      </c>
      <c r="L58">
        <f>NDMC_EOD!AI58+NDMC_EOD!AJ58</f>
        <v>19.690000000000001</v>
      </c>
      <c r="M58">
        <f>TPDDL_EOD!AI58+TPDDL_EOD!AJ58</f>
        <v>58.71</v>
      </c>
      <c r="N58">
        <f t="shared" si="0"/>
        <v>216.01000000000002</v>
      </c>
      <c r="O58" s="113">
        <f t="shared" si="1"/>
        <v>9.9999999999624833E-3</v>
      </c>
      <c r="P58">
        <v>84.02388963473912</v>
      </c>
      <c r="Q58">
        <v>48.592249432896622</v>
      </c>
      <c r="R58">
        <v>5.0002314707652413</v>
      </c>
      <c r="S58">
        <v>19.690911531873521</v>
      </c>
      <c r="T58">
        <v>58.712717929725464</v>
      </c>
      <c r="U58" s="115">
        <f t="shared" si="2"/>
        <v>216.01999999999998</v>
      </c>
      <c r="V58" s="113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13"/>
      <c r="I59">
        <f>BRPL_EOD!AI59+BRPL_EOD!AJ59</f>
        <v>84.02</v>
      </c>
      <c r="J59">
        <f>BYPL_EOD!AI59+BYPL_EOD!AJ59</f>
        <v>48.59</v>
      </c>
      <c r="K59">
        <f>MES_EOD!AI59+MES_EOD!AJ59</f>
        <v>5</v>
      </c>
      <c r="L59">
        <f>NDMC_EOD!AI59+NDMC_EOD!AJ59</f>
        <v>19.690000000000001</v>
      </c>
      <c r="M59">
        <f>TPDDL_EOD!AI59+TPDDL_EOD!AJ59</f>
        <v>58.71</v>
      </c>
      <c r="N59">
        <f t="shared" si="0"/>
        <v>216.01000000000002</v>
      </c>
      <c r="O59" s="113">
        <f t="shared" si="1"/>
        <v>9.9999999999624833E-3</v>
      </c>
      <c r="P59">
        <v>84.02388963473912</v>
      </c>
      <c r="Q59">
        <v>48.592249432896622</v>
      </c>
      <c r="R59">
        <v>5.0002314707652413</v>
      </c>
      <c r="S59">
        <v>19.690911531873521</v>
      </c>
      <c r="T59">
        <v>58.712717929725464</v>
      </c>
      <c r="U59" s="115">
        <f t="shared" si="2"/>
        <v>216.01999999999998</v>
      </c>
      <c r="V59" s="113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13"/>
      <c r="I60">
        <f>BRPL_EOD!AI60+BRPL_EOD!AJ60</f>
        <v>84.02</v>
      </c>
      <c r="J60">
        <f>BYPL_EOD!AI60+BYPL_EOD!AJ60</f>
        <v>48.59</v>
      </c>
      <c r="K60">
        <f>MES_EOD!AI60+MES_EOD!AJ60</f>
        <v>5</v>
      </c>
      <c r="L60">
        <f>NDMC_EOD!AI60+NDMC_EOD!AJ60</f>
        <v>19.690000000000001</v>
      </c>
      <c r="M60">
        <f>TPDDL_EOD!AI60+TPDDL_EOD!AJ60</f>
        <v>58.71</v>
      </c>
      <c r="N60">
        <f t="shared" si="0"/>
        <v>216.01000000000002</v>
      </c>
      <c r="O60" s="113">
        <f t="shared" si="1"/>
        <v>9.9999999999624833E-3</v>
      </c>
      <c r="P60">
        <v>84.02388963473912</v>
      </c>
      <c r="Q60">
        <v>48.592249432896622</v>
      </c>
      <c r="R60">
        <v>5.0002314707652413</v>
      </c>
      <c r="S60">
        <v>19.690911531873521</v>
      </c>
      <c r="T60">
        <v>58.712717929725464</v>
      </c>
      <c r="U60" s="115">
        <f t="shared" si="2"/>
        <v>216.01999999999998</v>
      </c>
      <c r="V60" s="113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13"/>
      <c r="I61">
        <f>BRPL_EOD!AI61+BRPL_EOD!AJ61</f>
        <v>84.02</v>
      </c>
      <c r="J61">
        <f>BYPL_EOD!AI61+BYPL_EOD!AJ61</f>
        <v>48.59</v>
      </c>
      <c r="K61">
        <f>MES_EOD!AI61+MES_EOD!AJ61</f>
        <v>5</v>
      </c>
      <c r="L61">
        <f>NDMC_EOD!AI61+NDMC_EOD!AJ61</f>
        <v>19.690000000000001</v>
      </c>
      <c r="M61">
        <f>TPDDL_EOD!AI61+TPDDL_EOD!AJ61</f>
        <v>58.71</v>
      </c>
      <c r="N61">
        <f t="shared" si="0"/>
        <v>216.01000000000002</v>
      </c>
      <c r="O61" s="113">
        <f t="shared" si="1"/>
        <v>9.9999999999624833E-3</v>
      </c>
      <c r="P61">
        <v>84.02388963473912</v>
      </c>
      <c r="Q61">
        <v>48.592249432896622</v>
      </c>
      <c r="R61">
        <v>5.0002314707652413</v>
      </c>
      <c r="S61">
        <v>19.690911531873521</v>
      </c>
      <c r="T61">
        <v>58.712717929725464</v>
      </c>
      <c r="U61" s="115">
        <f t="shared" si="2"/>
        <v>216.01999999999998</v>
      </c>
      <c r="V61" s="113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13"/>
      <c r="I62">
        <f>BRPL_EOD!AI62+BRPL_EOD!AJ62</f>
        <v>84.02</v>
      </c>
      <c r="J62">
        <f>BYPL_EOD!AI62+BYPL_EOD!AJ62</f>
        <v>48.59</v>
      </c>
      <c r="K62">
        <f>MES_EOD!AI62+MES_EOD!AJ62</f>
        <v>5</v>
      </c>
      <c r="L62">
        <f>NDMC_EOD!AI62+NDMC_EOD!AJ62</f>
        <v>19.690000000000001</v>
      </c>
      <c r="M62">
        <f>TPDDL_EOD!AI62+TPDDL_EOD!AJ62</f>
        <v>58.71</v>
      </c>
      <c r="N62">
        <f t="shared" si="0"/>
        <v>216.01000000000002</v>
      </c>
      <c r="O62" s="113">
        <f t="shared" si="1"/>
        <v>9.9999999999624833E-3</v>
      </c>
      <c r="P62">
        <v>84.02388963473912</v>
      </c>
      <c r="Q62">
        <v>48.592249432896622</v>
      </c>
      <c r="R62">
        <v>5.0002314707652413</v>
      </c>
      <c r="S62">
        <v>19.690911531873521</v>
      </c>
      <c r="T62">
        <v>58.712717929725464</v>
      </c>
      <c r="U62" s="115">
        <f t="shared" si="2"/>
        <v>216.01999999999998</v>
      </c>
      <c r="V62" s="113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216.01999999999998</v>
      </c>
      <c r="E63">
        <f>BAWANA!AM63</f>
        <v>0</v>
      </c>
      <c r="F63">
        <f t="shared" si="4"/>
        <v>256</v>
      </c>
      <c r="G63">
        <f t="shared" si="5"/>
        <v>216.01999999999998</v>
      </c>
      <c r="H63" s="113"/>
      <c r="I63">
        <f>BRPL_EOD!AI63+BRPL_EOD!AJ63</f>
        <v>84.02</v>
      </c>
      <c r="J63">
        <f>BYPL_EOD!AI63+BYPL_EOD!AJ63</f>
        <v>48.59</v>
      </c>
      <c r="K63">
        <f>MES_EOD!AI63+MES_EOD!AJ63</f>
        <v>5</v>
      </c>
      <c r="L63">
        <f>NDMC_EOD!AI63+NDMC_EOD!AJ63</f>
        <v>19.690000000000001</v>
      </c>
      <c r="M63">
        <f>TPDDL_EOD!AI63+TPDDL_EOD!AJ63</f>
        <v>58.71</v>
      </c>
      <c r="N63">
        <f t="shared" si="0"/>
        <v>216.01000000000002</v>
      </c>
      <c r="O63" s="113">
        <f t="shared" si="1"/>
        <v>9.9999999999624833E-3</v>
      </c>
      <c r="P63">
        <v>84.02388963473912</v>
      </c>
      <c r="Q63">
        <v>48.592249432896622</v>
      </c>
      <c r="R63">
        <v>5.0002314707652413</v>
      </c>
      <c r="S63">
        <v>19.690911531873521</v>
      </c>
      <c r="T63">
        <v>58.712717929725464</v>
      </c>
      <c r="U63" s="115">
        <f t="shared" si="2"/>
        <v>216.01999999999998</v>
      </c>
      <c r="V63" s="113">
        <f t="shared" si="3"/>
        <v>0</v>
      </c>
      <c r="Y63">
        <f>BAWANA!AW63+BAWANA!AX63</f>
        <v>26.99</v>
      </c>
      <c r="Z63">
        <f>BAWANA!BD63+BAWANA!BE63</f>
        <v>26.99</v>
      </c>
      <c r="AA63">
        <f>BAWANA!X63+BAWANA!Y63</f>
        <v>26.99</v>
      </c>
      <c r="AB63">
        <f>BAWANA!AE63+BAWANA!AF63</f>
        <v>26.99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216.01999999999998</v>
      </c>
      <c r="E64">
        <f>BAWANA!AM64</f>
        <v>0</v>
      </c>
      <c r="F64">
        <f t="shared" si="4"/>
        <v>256</v>
      </c>
      <c r="G64">
        <f t="shared" si="5"/>
        <v>216.01999999999998</v>
      </c>
      <c r="H64" s="113"/>
      <c r="I64">
        <f>BRPL_EOD!AI64+BRPL_EOD!AJ64</f>
        <v>84.02</v>
      </c>
      <c r="J64">
        <f>BYPL_EOD!AI64+BYPL_EOD!AJ64</f>
        <v>48.59</v>
      </c>
      <c r="K64">
        <f>MES_EOD!AI64+MES_EOD!AJ64</f>
        <v>5</v>
      </c>
      <c r="L64">
        <f>NDMC_EOD!AI64+NDMC_EOD!AJ64</f>
        <v>19.690000000000001</v>
      </c>
      <c r="M64">
        <f>TPDDL_EOD!AI64+TPDDL_EOD!AJ64</f>
        <v>58.71</v>
      </c>
      <c r="N64">
        <f t="shared" si="0"/>
        <v>216.01000000000002</v>
      </c>
      <c r="O64" s="113">
        <f t="shared" si="1"/>
        <v>9.9999999999624833E-3</v>
      </c>
      <c r="P64">
        <v>84.02388963473912</v>
      </c>
      <c r="Q64">
        <v>48.592249432896622</v>
      </c>
      <c r="R64">
        <v>5.0002314707652413</v>
      </c>
      <c r="S64">
        <v>19.690911531873521</v>
      </c>
      <c r="T64">
        <v>58.712717929725464</v>
      </c>
      <c r="U64" s="115">
        <f t="shared" si="2"/>
        <v>216.01999999999998</v>
      </c>
      <c r="V64" s="113">
        <f t="shared" si="3"/>
        <v>0</v>
      </c>
      <c r="Y64">
        <f>BAWANA!AW64+BAWANA!AX64</f>
        <v>26.99</v>
      </c>
      <c r="Z64">
        <f>BAWANA!BD64+BAWANA!BE64</f>
        <v>26.99</v>
      </c>
      <c r="AA64">
        <f>BAWANA!X64+BAWANA!Y64</f>
        <v>26.99</v>
      </c>
      <c r="AB64">
        <f>BAWANA!AE64+BAWANA!AF64</f>
        <v>26.99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216.01999999999998</v>
      </c>
      <c r="E65">
        <f>BAWANA!AM65</f>
        <v>0</v>
      </c>
      <c r="F65">
        <f t="shared" si="4"/>
        <v>256</v>
      </c>
      <c r="G65">
        <f t="shared" si="5"/>
        <v>216.01999999999998</v>
      </c>
      <c r="H65" s="113"/>
      <c r="I65">
        <f>BRPL_EOD!AI65+BRPL_EOD!AJ65</f>
        <v>84.02</v>
      </c>
      <c r="J65">
        <f>BYPL_EOD!AI65+BYPL_EOD!AJ65</f>
        <v>48.59</v>
      </c>
      <c r="K65">
        <f>MES_EOD!AI65+MES_EOD!AJ65</f>
        <v>5</v>
      </c>
      <c r="L65">
        <f>NDMC_EOD!AI65+NDMC_EOD!AJ65</f>
        <v>19.690000000000001</v>
      </c>
      <c r="M65">
        <f>TPDDL_EOD!AI65+TPDDL_EOD!AJ65</f>
        <v>58.71</v>
      </c>
      <c r="N65">
        <f t="shared" si="0"/>
        <v>216.01000000000002</v>
      </c>
      <c r="O65" s="113">
        <f t="shared" si="1"/>
        <v>9.9999999999624833E-3</v>
      </c>
      <c r="P65">
        <v>84.02388963473912</v>
      </c>
      <c r="Q65">
        <v>48.592249432896622</v>
      </c>
      <c r="R65">
        <v>5.0002314707652413</v>
      </c>
      <c r="S65">
        <v>19.690911531873521</v>
      </c>
      <c r="T65">
        <v>58.712717929725464</v>
      </c>
      <c r="U65" s="115">
        <f t="shared" si="2"/>
        <v>216.01999999999998</v>
      </c>
      <c r="V65" s="113">
        <f t="shared" si="3"/>
        <v>0</v>
      </c>
      <c r="Y65">
        <f>BAWANA!AW65+BAWANA!AX65</f>
        <v>26.99</v>
      </c>
      <c r="Z65">
        <f>BAWANA!BD65+BAWANA!BE65</f>
        <v>26.99</v>
      </c>
      <c r="AA65">
        <f>BAWANA!X65+BAWANA!Y65</f>
        <v>26.99</v>
      </c>
      <c r="AB65">
        <f>BAWANA!AE65+BAWANA!AF65</f>
        <v>26.99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216.01999999999998</v>
      </c>
      <c r="E66">
        <f>BAWANA!AM66</f>
        <v>0</v>
      </c>
      <c r="F66">
        <f t="shared" si="4"/>
        <v>256</v>
      </c>
      <c r="G66">
        <f t="shared" si="5"/>
        <v>216.01999999999998</v>
      </c>
      <c r="H66" s="113"/>
      <c r="I66">
        <f>BRPL_EOD!AI66+BRPL_EOD!AJ66</f>
        <v>84.02</v>
      </c>
      <c r="J66">
        <f>BYPL_EOD!AI66+BYPL_EOD!AJ66</f>
        <v>48.59</v>
      </c>
      <c r="K66">
        <f>MES_EOD!AI66+MES_EOD!AJ66</f>
        <v>5</v>
      </c>
      <c r="L66">
        <f>NDMC_EOD!AI66+NDMC_EOD!AJ66</f>
        <v>19.690000000000001</v>
      </c>
      <c r="M66">
        <f>TPDDL_EOD!AI66+TPDDL_EOD!AJ66</f>
        <v>58.71</v>
      </c>
      <c r="N66">
        <f t="shared" si="0"/>
        <v>216.01000000000002</v>
      </c>
      <c r="O66" s="113">
        <f t="shared" si="1"/>
        <v>9.9999999999624833E-3</v>
      </c>
      <c r="P66">
        <v>84.02388963473912</v>
      </c>
      <c r="Q66">
        <v>48.592249432896622</v>
      </c>
      <c r="R66">
        <v>5.0002314707652413</v>
      </c>
      <c r="S66">
        <v>19.690911531873521</v>
      </c>
      <c r="T66">
        <v>58.712717929725464</v>
      </c>
      <c r="U66" s="115">
        <f t="shared" si="2"/>
        <v>216.01999999999998</v>
      </c>
      <c r="V66" s="113">
        <f t="shared" si="3"/>
        <v>0</v>
      </c>
      <c r="Y66">
        <f>BAWANA!AW66+BAWANA!AX66</f>
        <v>26.99</v>
      </c>
      <c r="Z66">
        <f>BAWANA!BD66+BAWANA!BE66</f>
        <v>26.99</v>
      </c>
      <c r="AA66">
        <f>BAWANA!X66+BAWANA!Y66</f>
        <v>26.99</v>
      </c>
      <c r="AB66">
        <f>BAWANA!AE66+BAWANA!AF66</f>
        <v>26.99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216.01999999999998</v>
      </c>
      <c r="E67">
        <f>BAWANA!AM67</f>
        <v>0</v>
      </c>
      <c r="F67">
        <f t="shared" si="4"/>
        <v>256</v>
      </c>
      <c r="G67">
        <f t="shared" si="5"/>
        <v>216.01999999999998</v>
      </c>
      <c r="H67" s="113"/>
      <c r="I67">
        <f>BRPL_EOD!AI67+BRPL_EOD!AJ67</f>
        <v>84.02</v>
      </c>
      <c r="J67">
        <f>BYPL_EOD!AI67+BYPL_EOD!AJ67</f>
        <v>48.59</v>
      </c>
      <c r="K67">
        <f>MES_EOD!AI67+MES_EOD!AJ67</f>
        <v>5</v>
      </c>
      <c r="L67">
        <f>NDMC_EOD!AI67+NDMC_EOD!AJ67</f>
        <v>19.690000000000001</v>
      </c>
      <c r="M67">
        <f>TPDDL_EOD!AI67+TPDDL_EOD!AJ67</f>
        <v>58.71</v>
      </c>
      <c r="N67">
        <f t="shared" ref="N67:N98" si="7">SUM(I67:M67)</f>
        <v>216.01000000000002</v>
      </c>
      <c r="O67" s="113">
        <f t="shared" ref="O67:O98" si="8">G67-N67</f>
        <v>9.9999999999624833E-3</v>
      </c>
      <c r="P67">
        <v>84.02388963473912</v>
      </c>
      <c r="Q67">
        <v>48.592249432896622</v>
      </c>
      <c r="R67">
        <v>5.0002314707652413</v>
      </c>
      <c r="S67">
        <v>19.690911531873521</v>
      </c>
      <c r="T67">
        <v>58.712717929725464</v>
      </c>
      <c r="U67" s="115">
        <f t="shared" ref="U67:U98" si="9">SUM(P67:T67)</f>
        <v>216.01999999999998</v>
      </c>
      <c r="V67" s="113">
        <f t="shared" ref="V67:V99" si="10">G67-U67</f>
        <v>0</v>
      </c>
      <c r="Y67">
        <f>BAWANA!AW67+BAWANA!AX67</f>
        <v>26.99</v>
      </c>
      <c r="Z67">
        <f>BAWANA!BD67+BAWANA!BE67</f>
        <v>26.99</v>
      </c>
      <c r="AA67">
        <f>BAWANA!X67+BAWANA!Y67</f>
        <v>26.99</v>
      </c>
      <c r="AB67">
        <f>BAWANA!AE67+BAWANA!AF67</f>
        <v>26.99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216.01999999999998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216.01999999999998</v>
      </c>
      <c r="H68" s="113"/>
      <c r="I68">
        <f>BRPL_EOD!AI68+BRPL_EOD!AJ68</f>
        <v>84.02</v>
      </c>
      <c r="J68">
        <f>BYPL_EOD!AI68+BYPL_EOD!AJ68</f>
        <v>48.59</v>
      </c>
      <c r="K68">
        <f>MES_EOD!AI68+MES_EOD!AJ68</f>
        <v>5</v>
      </c>
      <c r="L68">
        <f>NDMC_EOD!AI68+NDMC_EOD!AJ68</f>
        <v>19.690000000000001</v>
      </c>
      <c r="M68">
        <f>TPDDL_EOD!AI68+TPDDL_EOD!AJ68</f>
        <v>58.71</v>
      </c>
      <c r="N68">
        <f t="shared" si="7"/>
        <v>216.01000000000002</v>
      </c>
      <c r="O68" s="113">
        <f t="shared" si="8"/>
        <v>9.9999999999624833E-3</v>
      </c>
      <c r="P68">
        <v>84.02388963473912</v>
      </c>
      <c r="Q68">
        <v>48.592249432896622</v>
      </c>
      <c r="R68">
        <v>5.0002314707652413</v>
      </c>
      <c r="S68">
        <v>19.690911531873521</v>
      </c>
      <c r="T68">
        <v>58.712717929725464</v>
      </c>
      <c r="U68" s="115">
        <f t="shared" si="9"/>
        <v>216.01999999999998</v>
      </c>
      <c r="V68" s="113">
        <f t="shared" si="10"/>
        <v>0</v>
      </c>
      <c r="Y68">
        <f>BAWANA!AW68+BAWANA!AX68</f>
        <v>26.99</v>
      </c>
      <c r="Z68">
        <f>BAWANA!BD68+BAWANA!BE68</f>
        <v>26.99</v>
      </c>
      <c r="AA68">
        <f>BAWANA!X68+BAWANA!Y68</f>
        <v>26.99</v>
      </c>
      <c r="AB68">
        <f>BAWANA!AE68+BAWANA!AF68</f>
        <v>26.99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216.01999999999998</v>
      </c>
      <c r="E69">
        <f>BAWANA!AM69</f>
        <v>0</v>
      </c>
      <c r="F69">
        <f t="shared" si="11"/>
        <v>256</v>
      </c>
      <c r="G69">
        <f t="shared" si="12"/>
        <v>216.01999999999998</v>
      </c>
      <c r="H69" s="113"/>
      <c r="I69">
        <f>BRPL_EOD!AI69+BRPL_EOD!AJ69</f>
        <v>84.02</v>
      </c>
      <c r="J69">
        <f>BYPL_EOD!AI69+BYPL_EOD!AJ69</f>
        <v>48.59</v>
      </c>
      <c r="K69">
        <f>MES_EOD!AI69+MES_EOD!AJ69</f>
        <v>5</v>
      </c>
      <c r="L69">
        <f>NDMC_EOD!AI69+NDMC_EOD!AJ69</f>
        <v>19.690000000000001</v>
      </c>
      <c r="M69">
        <f>TPDDL_EOD!AI69+TPDDL_EOD!AJ69</f>
        <v>58.71</v>
      </c>
      <c r="N69">
        <f t="shared" si="7"/>
        <v>216.01000000000002</v>
      </c>
      <c r="O69" s="113">
        <f t="shared" si="8"/>
        <v>9.9999999999624833E-3</v>
      </c>
      <c r="P69">
        <v>84.02388963473912</v>
      </c>
      <c r="Q69">
        <v>48.592249432896622</v>
      </c>
      <c r="R69">
        <v>5.0002314707652413</v>
      </c>
      <c r="S69">
        <v>19.690911531873521</v>
      </c>
      <c r="T69">
        <v>58.712717929725464</v>
      </c>
      <c r="U69" s="115">
        <f t="shared" si="9"/>
        <v>216.01999999999998</v>
      </c>
      <c r="V69" s="113">
        <f t="shared" si="10"/>
        <v>0</v>
      </c>
      <c r="Y69">
        <f>BAWANA!AW69+BAWANA!AX69</f>
        <v>26.99</v>
      </c>
      <c r="Z69">
        <f>BAWANA!BD69+BAWANA!BE69</f>
        <v>26.99</v>
      </c>
      <c r="AA69">
        <f>BAWANA!X69+BAWANA!Y69</f>
        <v>26.99</v>
      </c>
      <c r="AB69">
        <f>BAWANA!AE69+BAWANA!AF69</f>
        <v>26.99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216.01999999999998</v>
      </c>
      <c r="E70">
        <f>BAWANA!AM70</f>
        <v>0</v>
      </c>
      <c r="F70">
        <f t="shared" si="11"/>
        <v>256</v>
      </c>
      <c r="G70">
        <f t="shared" si="12"/>
        <v>216.01999999999998</v>
      </c>
      <c r="H70" s="113"/>
      <c r="I70">
        <f>BRPL_EOD!AI70+BRPL_EOD!AJ70</f>
        <v>84.02</v>
      </c>
      <c r="J70">
        <f>BYPL_EOD!AI70+BYPL_EOD!AJ70</f>
        <v>48.59</v>
      </c>
      <c r="K70">
        <f>MES_EOD!AI70+MES_EOD!AJ70</f>
        <v>5</v>
      </c>
      <c r="L70">
        <f>NDMC_EOD!AI70+NDMC_EOD!AJ70</f>
        <v>19.690000000000001</v>
      </c>
      <c r="M70">
        <f>TPDDL_EOD!AI70+TPDDL_EOD!AJ70</f>
        <v>58.71</v>
      </c>
      <c r="N70">
        <f t="shared" si="7"/>
        <v>216.01000000000002</v>
      </c>
      <c r="O70" s="113">
        <f t="shared" si="8"/>
        <v>9.9999999999624833E-3</v>
      </c>
      <c r="P70">
        <v>84.02388963473912</v>
      </c>
      <c r="Q70">
        <v>48.592249432896622</v>
      </c>
      <c r="R70">
        <v>5.0002314707652413</v>
      </c>
      <c r="S70">
        <v>19.690911531873521</v>
      </c>
      <c r="T70">
        <v>58.712717929725464</v>
      </c>
      <c r="U70" s="115">
        <f t="shared" si="9"/>
        <v>216.01999999999998</v>
      </c>
      <c r="V70" s="113">
        <f t="shared" si="10"/>
        <v>0</v>
      </c>
      <c r="Y70">
        <f>BAWANA!AW70+BAWANA!AX70</f>
        <v>26.99</v>
      </c>
      <c r="Z70">
        <f>BAWANA!BD70+BAWANA!BE70</f>
        <v>26.99</v>
      </c>
      <c r="AA70">
        <f>BAWANA!X70+BAWANA!Y70</f>
        <v>26.99</v>
      </c>
      <c r="AB70">
        <f>BAWANA!AE70+BAWANA!AF70</f>
        <v>26.99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216.01999999999998</v>
      </c>
      <c r="E71">
        <f>BAWANA!AM71</f>
        <v>0</v>
      </c>
      <c r="F71">
        <f t="shared" si="11"/>
        <v>256</v>
      </c>
      <c r="G71">
        <f t="shared" si="12"/>
        <v>216.01999999999998</v>
      </c>
      <c r="H71" s="113"/>
      <c r="I71">
        <f>BRPL_EOD!AI71+BRPL_EOD!AJ71</f>
        <v>84.02</v>
      </c>
      <c r="J71">
        <f>BYPL_EOD!AI71+BYPL_EOD!AJ71</f>
        <v>48.59</v>
      </c>
      <c r="K71">
        <f>MES_EOD!AI71+MES_EOD!AJ71</f>
        <v>5</v>
      </c>
      <c r="L71">
        <f>NDMC_EOD!AI71+NDMC_EOD!AJ71</f>
        <v>19.690000000000001</v>
      </c>
      <c r="M71">
        <f>TPDDL_EOD!AI71+TPDDL_EOD!AJ71</f>
        <v>58.71</v>
      </c>
      <c r="N71">
        <f t="shared" si="7"/>
        <v>216.01000000000002</v>
      </c>
      <c r="O71" s="113">
        <f t="shared" si="8"/>
        <v>9.9999999999624833E-3</v>
      </c>
      <c r="P71">
        <v>84.02388963473912</v>
      </c>
      <c r="Q71">
        <v>48.592249432896622</v>
      </c>
      <c r="R71">
        <v>5.0002314707652413</v>
      </c>
      <c r="S71">
        <v>19.690911531873521</v>
      </c>
      <c r="T71">
        <v>58.712717929725464</v>
      </c>
      <c r="U71" s="115">
        <f t="shared" si="9"/>
        <v>216.01999999999998</v>
      </c>
      <c r="V71" s="113">
        <f t="shared" si="10"/>
        <v>0</v>
      </c>
      <c r="Y71">
        <f>BAWANA!AW71+BAWANA!AX71</f>
        <v>26.99</v>
      </c>
      <c r="Z71">
        <f>BAWANA!BD71+BAWANA!BE71</f>
        <v>26.99</v>
      </c>
      <c r="AA71">
        <f>BAWANA!X71+BAWANA!Y71</f>
        <v>26.99</v>
      </c>
      <c r="AB71">
        <f>BAWANA!AE71+BAWANA!AF71</f>
        <v>26.99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216.01999999999998</v>
      </c>
      <c r="E72">
        <f>BAWANA!AM72</f>
        <v>0</v>
      </c>
      <c r="F72">
        <f t="shared" si="11"/>
        <v>256</v>
      </c>
      <c r="G72">
        <f t="shared" si="12"/>
        <v>216.01999999999998</v>
      </c>
      <c r="H72" s="113"/>
      <c r="I72">
        <f>BRPL_EOD!AI72+BRPL_EOD!AJ72</f>
        <v>84.02</v>
      </c>
      <c r="J72">
        <f>BYPL_EOD!AI72+BYPL_EOD!AJ72</f>
        <v>48.59</v>
      </c>
      <c r="K72">
        <f>MES_EOD!AI72+MES_EOD!AJ72</f>
        <v>5</v>
      </c>
      <c r="L72">
        <f>NDMC_EOD!AI72+NDMC_EOD!AJ72</f>
        <v>19.690000000000001</v>
      </c>
      <c r="M72">
        <f>TPDDL_EOD!AI72+TPDDL_EOD!AJ72</f>
        <v>58.71</v>
      </c>
      <c r="N72">
        <f t="shared" si="7"/>
        <v>216.01000000000002</v>
      </c>
      <c r="O72" s="113">
        <f t="shared" si="8"/>
        <v>9.9999999999624833E-3</v>
      </c>
      <c r="P72">
        <v>84.02388963473912</v>
      </c>
      <c r="Q72">
        <v>48.592249432896622</v>
      </c>
      <c r="R72">
        <v>5.0002314707652413</v>
      </c>
      <c r="S72">
        <v>19.690911531873521</v>
      </c>
      <c r="T72">
        <v>58.712717929725464</v>
      </c>
      <c r="U72" s="115">
        <f t="shared" si="9"/>
        <v>216.01999999999998</v>
      </c>
      <c r="V72" s="113">
        <f t="shared" si="10"/>
        <v>0</v>
      </c>
      <c r="Y72">
        <f>BAWANA!AW72+BAWANA!AX72</f>
        <v>26.99</v>
      </c>
      <c r="Z72">
        <f>BAWANA!BD72+BAWANA!BE72</f>
        <v>26.99</v>
      </c>
      <c r="AA72">
        <f>BAWANA!X72+BAWANA!Y72</f>
        <v>26.99</v>
      </c>
      <c r="AB72">
        <f>BAWANA!AE72+BAWANA!AF72</f>
        <v>26.99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224.25</v>
      </c>
      <c r="E73">
        <f>BAWANA!AM73</f>
        <v>0</v>
      </c>
      <c r="F73">
        <f t="shared" si="11"/>
        <v>256</v>
      </c>
      <c r="G73">
        <f t="shared" si="12"/>
        <v>224.25</v>
      </c>
      <c r="H73" s="113"/>
      <c r="I73">
        <f>BRPL_EOD!AI73+BRPL_EOD!AJ73</f>
        <v>99.61</v>
      </c>
      <c r="J73">
        <f>BYPL_EOD!AI73+BYPL_EOD!AJ73</f>
        <v>40</v>
      </c>
      <c r="K73">
        <f>MES_EOD!AI73+MES_EOD!AJ73</f>
        <v>5</v>
      </c>
      <c r="L73">
        <f>NDMC_EOD!AI73+NDMC_EOD!AJ73</f>
        <v>10.029999999999999</v>
      </c>
      <c r="M73">
        <f>TPDDL_EOD!AI73+TPDDL_EOD!AJ73</f>
        <v>69.61</v>
      </c>
      <c r="N73">
        <f t="shared" si="7"/>
        <v>224.25</v>
      </c>
      <c r="O73" s="113">
        <f t="shared" si="8"/>
        <v>0</v>
      </c>
      <c r="P73">
        <v>99.61</v>
      </c>
      <c r="Q73">
        <v>40</v>
      </c>
      <c r="R73">
        <v>5</v>
      </c>
      <c r="S73">
        <v>10.029999999999999</v>
      </c>
      <c r="T73">
        <v>69.61</v>
      </c>
      <c r="U73" s="115">
        <f t="shared" si="9"/>
        <v>224.25</v>
      </c>
      <c r="V73" s="113">
        <f t="shared" si="10"/>
        <v>0</v>
      </c>
      <c r="Y73">
        <f>BAWANA!AW73+BAWANA!AX73</f>
        <v>32</v>
      </c>
      <c r="Z73">
        <f>BAWANA!BD73+BAWANA!BE73</f>
        <v>13.75</v>
      </c>
      <c r="AA73">
        <f>BAWANA!X73+BAWANA!Y73</f>
        <v>32</v>
      </c>
      <c r="AB73">
        <f>BAWANA!AE73+BAWANA!AF73</f>
        <v>13.75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224.22000000000003</v>
      </c>
      <c r="E74">
        <f>BAWANA!AM74</f>
        <v>0</v>
      </c>
      <c r="F74">
        <f t="shared" si="11"/>
        <v>256</v>
      </c>
      <c r="G74">
        <f t="shared" si="12"/>
        <v>224.22000000000003</v>
      </c>
      <c r="H74" s="113"/>
      <c r="I74">
        <f>BRPL_EOD!AI74+BRPL_EOD!AJ74</f>
        <v>99.61</v>
      </c>
      <c r="J74">
        <f>BYPL_EOD!AI74+BYPL_EOD!AJ74</f>
        <v>50</v>
      </c>
      <c r="K74">
        <f>MES_EOD!AI74+MES_EOD!AJ74</f>
        <v>5</v>
      </c>
      <c r="L74">
        <f>NDMC_EOD!AI74+NDMC_EOD!AJ74</f>
        <v>0</v>
      </c>
      <c r="M74">
        <f>TPDDL_EOD!AI74+TPDDL_EOD!AJ74</f>
        <v>69.61</v>
      </c>
      <c r="N74">
        <f t="shared" si="7"/>
        <v>224.22000000000003</v>
      </c>
      <c r="O74" s="113">
        <f t="shared" si="8"/>
        <v>0</v>
      </c>
      <c r="P74">
        <v>99.61</v>
      </c>
      <c r="Q74">
        <v>50</v>
      </c>
      <c r="R74">
        <v>5</v>
      </c>
      <c r="S74">
        <v>0</v>
      </c>
      <c r="T74">
        <v>69.61</v>
      </c>
      <c r="U74" s="115">
        <f t="shared" si="9"/>
        <v>224.22000000000003</v>
      </c>
      <c r="V74" s="113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224.22000000000003</v>
      </c>
      <c r="E75">
        <f>BAWANA!AM75</f>
        <v>0</v>
      </c>
      <c r="F75">
        <f t="shared" si="11"/>
        <v>256</v>
      </c>
      <c r="G75">
        <f t="shared" si="12"/>
        <v>224.22000000000003</v>
      </c>
      <c r="H75" s="113"/>
      <c r="I75">
        <f>BRPL_EOD!AI75+BRPL_EOD!AJ75</f>
        <v>99.61</v>
      </c>
      <c r="J75">
        <f>BYPL_EOD!AI75+BYPL_EOD!AJ75</f>
        <v>50</v>
      </c>
      <c r="K75">
        <f>MES_EOD!AI75+MES_EOD!AJ75</f>
        <v>5</v>
      </c>
      <c r="L75">
        <f>NDMC_EOD!AI75+NDMC_EOD!AJ75</f>
        <v>0</v>
      </c>
      <c r="M75">
        <f>TPDDL_EOD!AI75+TPDDL_EOD!AJ75</f>
        <v>69.61</v>
      </c>
      <c r="N75">
        <f t="shared" si="7"/>
        <v>224.22000000000003</v>
      </c>
      <c r="O75" s="113">
        <f t="shared" si="8"/>
        <v>0</v>
      </c>
      <c r="P75">
        <v>99.61</v>
      </c>
      <c r="Q75">
        <v>50</v>
      </c>
      <c r="R75">
        <v>5</v>
      </c>
      <c r="S75">
        <v>0</v>
      </c>
      <c r="T75">
        <v>69.61</v>
      </c>
      <c r="U75" s="115">
        <f t="shared" si="9"/>
        <v>224.22000000000003</v>
      </c>
      <c r="V75" s="113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224.22000000000003</v>
      </c>
      <c r="E76">
        <f>BAWANA!AM76</f>
        <v>0</v>
      </c>
      <c r="F76">
        <f t="shared" si="11"/>
        <v>256</v>
      </c>
      <c r="G76">
        <f t="shared" si="12"/>
        <v>224.22000000000003</v>
      </c>
      <c r="H76" s="113"/>
      <c r="I76">
        <f>BRPL_EOD!AI76+BRPL_EOD!AJ76</f>
        <v>99.61</v>
      </c>
      <c r="J76">
        <f>BYPL_EOD!AI76+BYPL_EOD!AJ76</f>
        <v>50</v>
      </c>
      <c r="K76">
        <f>MES_EOD!AI76+MES_EOD!AJ76</f>
        <v>5</v>
      </c>
      <c r="L76">
        <f>NDMC_EOD!AI76+NDMC_EOD!AJ76</f>
        <v>0</v>
      </c>
      <c r="M76">
        <f>TPDDL_EOD!AI76+TPDDL_EOD!AJ76</f>
        <v>69.61</v>
      </c>
      <c r="N76">
        <f t="shared" si="7"/>
        <v>224.22000000000003</v>
      </c>
      <c r="O76" s="113">
        <f t="shared" si="8"/>
        <v>0</v>
      </c>
      <c r="P76">
        <v>99.61</v>
      </c>
      <c r="Q76">
        <v>50</v>
      </c>
      <c r="R76">
        <v>5</v>
      </c>
      <c r="S76">
        <v>0</v>
      </c>
      <c r="T76">
        <v>69.61</v>
      </c>
      <c r="U76" s="115">
        <f t="shared" si="9"/>
        <v>224.22000000000003</v>
      </c>
      <c r="V76" s="113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224.22000000000003</v>
      </c>
      <c r="E77">
        <f>BAWANA!AM77</f>
        <v>0</v>
      </c>
      <c r="F77">
        <f t="shared" si="11"/>
        <v>256</v>
      </c>
      <c r="G77">
        <f t="shared" si="12"/>
        <v>224.22000000000003</v>
      </c>
      <c r="H77" s="113"/>
      <c r="I77">
        <f>BRPL_EOD!AI77+BRPL_EOD!AJ77</f>
        <v>99.61</v>
      </c>
      <c r="J77">
        <f>BYPL_EOD!AI77+BYPL_EOD!AJ77</f>
        <v>50</v>
      </c>
      <c r="K77">
        <f>MES_EOD!AI77+MES_EOD!AJ77</f>
        <v>5</v>
      </c>
      <c r="L77">
        <f>NDMC_EOD!AI77+NDMC_EOD!AJ77</f>
        <v>0</v>
      </c>
      <c r="M77">
        <f>TPDDL_EOD!AI77+TPDDL_EOD!AJ77</f>
        <v>69.61</v>
      </c>
      <c r="N77">
        <f t="shared" si="7"/>
        <v>224.22000000000003</v>
      </c>
      <c r="O77" s="113">
        <f t="shared" si="8"/>
        <v>0</v>
      </c>
      <c r="P77">
        <v>99.61</v>
      </c>
      <c r="Q77">
        <v>50</v>
      </c>
      <c r="R77">
        <v>5</v>
      </c>
      <c r="S77">
        <v>0</v>
      </c>
      <c r="T77">
        <v>69.61</v>
      </c>
      <c r="U77" s="115">
        <f t="shared" si="9"/>
        <v>224.22000000000003</v>
      </c>
      <c r="V77" s="113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224.22000000000003</v>
      </c>
      <c r="E78">
        <f>BAWANA!AM78</f>
        <v>0</v>
      </c>
      <c r="F78">
        <f t="shared" si="11"/>
        <v>256</v>
      </c>
      <c r="G78">
        <f t="shared" si="12"/>
        <v>224.22000000000003</v>
      </c>
      <c r="H78" s="113"/>
      <c r="I78">
        <f>BRPL_EOD!AI78+BRPL_EOD!AJ78</f>
        <v>99.61</v>
      </c>
      <c r="J78">
        <f>BYPL_EOD!AI78+BYPL_EOD!AJ78</f>
        <v>50</v>
      </c>
      <c r="K78">
        <f>MES_EOD!AI78+MES_EOD!AJ78</f>
        <v>5</v>
      </c>
      <c r="L78">
        <f>NDMC_EOD!AI78+NDMC_EOD!AJ78</f>
        <v>0</v>
      </c>
      <c r="M78">
        <f>TPDDL_EOD!AI78+TPDDL_EOD!AJ78</f>
        <v>69.61</v>
      </c>
      <c r="N78">
        <f t="shared" si="7"/>
        <v>224.22000000000003</v>
      </c>
      <c r="O78" s="113">
        <f t="shared" si="8"/>
        <v>0</v>
      </c>
      <c r="P78">
        <v>99.61</v>
      </c>
      <c r="Q78">
        <v>50</v>
      </c>
      <c r="R78">
        <v>5</v>
      </c>
      <c r="S78">
        <v>0</v>
      </c>
      <c r="T78">
        <v>69.61</v>
      </c>
      <c r="U78" s="115">
        <f t="shared" si="9"/>
        <v>224.22000000000003</v>
      </c>
      <c r="V78" s="113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224.22000000000003</v>
      </c>
      <c r="E79">
        <f>BAWANA!AM79</f>
        <v>0</v>
      </c>
      <c r="F79">
        <f t="shared" si="11"/>
        <v>256</v>
      </c>
      <c r="G79">
        <f t="shared" si="12"/>
        <v>224.22000000000003</v>
      </c>
      <c r="H79" s="113"/>
      <c r="I79">
        <f>BRPL_EOD!AI79+BRPL_EOD!AJ79</f>
        <v>99.61</v>
      </c>
      <c r="J79">
        <f>BYPL_EOD!AI79+BYPL_EOD!AJ79</f>
        <v>50</v>
      </c>
      <c r="K79">
        <f>MES_EOD!AI79+MES_EOD!AJ79</f>
        <v>5</v>
      </c>
      <c r="L79">
        <f>NDMC_EOD!AI79+NDMC_EOD!AJ79</f>
        <v>0</v>
      </c>
      <c r="M79">
        <f>TPDDL_EOD!AI79+TPDDL_EOD!AJ79</f>
        <v>69.61</v>
      </c>
      <c r="N79">
        <f t="shared" si="7"/>
        <v>224.22000000000003</v>
      </c>
      <c r="O79" s="113">
        <f t="shared" si="8"/>
        <v>0</v>
      </c>
      <c r="P79">
        <v>99.61</v>
      </c>
      <c r="Q79">
        <v>50</v>
      </c>
      <c r="R79">
        <v>5</v>
      </c>
      <c r="S79">
        <v>0</v>
      </c>
      <c r="T79">
        <v>69.61</v>
      </c>
      <c r="U79" s="115">
        <f t="shared" si="9"/>
        <v>224.22000000000003</v>
      </c>
      <c r="V79" s="113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224.22000000000003</v>
      </c>
      <c r="E80">
        <f>BAWANA!AM80</f>
        <v>0</v>
      </c>
      <c r="F80">
        <f t="shared" si="11"/>
        <v>256</v>
      </c>
      <c r="G80">
        <f t="shared" si="12"/>
        <v>224.22000000000003</v>
      </c>
      <c r="H80" s="113"/>
      <c r="I80">
        <f>BRPL_EOD!AI80+BRPL_EOD!AJ80</f>
        <v>99.61</v>
      </c>
      <c r="J80">
        <f>BYPL_EOD!AI80+BYPL_EOD!AJ80</f>
        <v>50</v>
      </c>
      <c r="K80">
        <f>MES_EOD!AI80+MES_EOD!AJ80</f>
        <v>5</v>
      </c>
      <c r="L80">
        <f>NDMC_EOD!AI80+NDMC_EOD!AJ80</f>
        <v>0</v>
      </c>
      <c r="M80">
        <f>TPDDL_EOD!AI80+TPDDL_EOD!AJ80</f>
        <v>69.61</v>
      </c>
      <c r="N80">
        <f t="shared" si="7"/>
        <v>224.22000000000003</v>
      </c>
      <c r="O80" s="113">
        <f t="shared" si="8"/>
        <v>0</v>
      </c>
      <c r="P80">
        <v>99.61</v>
      </c>
      <c r="Q80">
        <v>50</v>
      </c>
      <c r="R80">
        <v>5</v>
      </c>
      <c r="S80">
        <v>0</v>
      </c>
      <c r="T80">
        <v>69.61</v>
      </c>
      <c r="U80" s="115">
        <f t="shared" si="9"/>
        <v>224.22000000000003</v>
      </c>
      <c r="V80" s="113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224.22000000000003</v>
      </c>
      <c r="E81">
        <f>BAWANA!AM81</f>
        <v>0</v>
      </c>
      <c r="F81">
        <f t="shared" si="11"/>
        <v>256</v>
      </c>
      <c r="G81">
        <f t="shared" si="12"/>
        <v>224.22000000000003</v>
      </c>
      <c r="H81" s="113"/>
      <c r="I81">
        <f>BRPL_EOD!AI81+BRPL_EOD!AJ81</f>
        <v>99.61</v>
      </c>
      <c r="J81">
        <f>BYPL_EOD!AI81+BYPL_EOD!AJ81</f>
        <v>50</v>
      </c>
      <c r="K81">
        <f>MES_EOD!AI81+MES_EOD!AJ81</f>
        <v>5</v>
      </c>
      <c r="L81">
        <f>NDMC_EOD!AI81+NDMC_EOD!AJ81</f>
        <v>0</v>
      </c>
      <c r="M81">
        <f>TPDDL_EOD!AI81+TPDDL_EOD!AJ81</f>
        <v>69.61</v>
      </c>
      <c r="N81">
        <f t="shared" si="7"/>
        <v>224.22000000000003</v>
      </c>
      <c r="O81" s="113">
        <f t="shared" si="8"/>
        <v>0</v>
      </c>
      <c r="P81">
        <v>99.61</v>
      </c>
      <c r="Q81">
        <v>50</v>
      </c>
      <c r="R81">
        <v>5</v>
      </c>
      <c r="S81">
        <v>0</v>
      </c>
      <c r="T81">
        <v>69.61</v>
      </c>
      <c r="U81" s="115">
        <f t="shared" si="9"/>
        <v>224.22000000000003</v>
      </c>
      <c r="V81" s="113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224.22000000000003</v>
      </c>
      <c r="E82">
        <f>BAWANA!AM82</f>
        <v>0</v>
      </c>
      <c r="F82">
        <f t="shared" si="11"/>
        <v>256</v>
      </c>
      <c r="G82">
        <f t="shared" si="12"/>
        <v>224.22000000000003</v>
      </c>
      <c r="H82" s="113"/>
      <c r="I82">
        <f>BRPL_EOD!AI82+BRPL_EOD!AJ82</f>
        <v>99.61</v>
      </c>
      <c r="J82">
        <f>BYPL_EOD!AI82+BYPL_EOD!AJ82</f>
        <v>50</v>
      </c>
      <c r="K82">
        <f>MES_EOD!AI82+MES_EOD!AJ82</f>
        <v>5</v>
      </c>
      <c r="L82">
        <f>NDMC_EOD!AI82+NDMC_EOD!AJ82</f>
        <v>0</v>
      </c>
      <c r="M82">
        <f>TPDDL_EOD!AI82+TPDDL_EOD!AJ82</f>
        <v>69.61</v>
      </c>
      <c r="N82">
        <f t="shared" si="7"/>
        <v>224.22000000000003</v>
      </c>
      <c r="O82" s="113">
        <f t="shared" si="8"/>
        <v>0</v>
      </c>
      <c r="P82">
        <v>99.61</v>
      </c>
      <c r="Q82">
        <v>50</v>
      </c>
      <c r="R82">
        <v>5</v>
      </c>
      <c r="S82">
        <v>0</v>
      </c>
      <c r="T82">
        <v>69.61</v>
      </c>
      <c r="U82" s="115">
        <f t="shared" si="9"/>
        <v>224.22000000000003</v>
      </c>
      <c r="V82" s="113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206</v>
      </c>
      <c r="E83">
        <f>BAWANA!AM83</f>
        <v>0</v>
      </c>
      <c r="F83">
        <f t="shared" si="11"/>
        <v>256</v>
      </c>
      <c r="G83">
        <f t="shared" si="12"/>
        <v>206</v>
      </c>
      <c r="H83" s="113"/>
      <c r="I83">
        <f>BRPL_EOD!AI83+BRPL_EOD!AJ83</f>
        <v>82</v>
      </c>
      <c r="J83">
        <f>BYPL_EOD!AI83+BYPL_EOD!AJ83</f>
        <v>50</v>
      </c>
      <c r="K83">
        <f>MES_EOD!AI83+MES_EOD!AJ83</f>
        <v>5</v>
      </c>
      <c r="L83">
        <f>NDMC_EOD!AI83+NDMC_EOD!AJ83</f>
        <v>17.329999999999998</v>
      </c>
      <c r="M83">
        <f>TPDDL_EOD!AI83+TPDDL_EOD!AJ83</f>
        <v>51.67</v>
      </c>
      <c r="N83">
        <f t="shared" si="7"/>
        <v>206</v>
      </c>
      <c r="O83" s="113">
        <f t="shared" si="8"/>
        <v>0</v>
      </c>
      <c r="P83">
        <v>82</v>
      </c>
      <c r="Q83">
        <v>50</v>
      </c>
      <c r="R83">
        <v>5</v>
      </c>
      <c r="S83">
        <v>17.329999999999998</v>
      </c>
      <c r="T83">
        <v>51.67</v>
      </c>
      <c r="U83" s="115">
        <f t="shared" si="9"/>
        <v>206</v>
      </c>
      <c r="V83" s="113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206</v>
      </c>
      <c r="E84">
        <f>BAWANA!AM84</f>
        <v>0</v>
      </c>
      <c r="F84">
        <f t="shared" si="11"/>
        <v>256</v>
      </c>
      <c r="G84">
        <f t="shared" si="12"/>
        <v>206</v>
      </c>
      <c r="H84" s="113"/>
      <c r="I84">
        <f>BRPL_EOD!AI84+BRPL_EOD!AJ84</f>
        <v>82</v>
      </c>
      <c r="J84">
        <f>BYPL_EOD!AI84+BYPL_EOD!AJ84</f>
        <v>45.53</v>
      </c>
      <c r="K84">
        <f>MES_EOD!AI84+MES_EOD!AJ84</f>
        <v>5</v>
      </c>
      <c r="L84">
        <f>NDMC_EOD!AI84+NDMC_EOD!AJ84</f>
        <v>18.45</v>
      </c>
      <c r="M84">
        <f>TPDDL_EOD!AI84+TPDDL_EOD!AJ84</f>
        <v>55.02</v>
      </c>
      <c r="N84">
        <f t="shared" si="7"/>
        <v>206</v>
      </c>
      <c r="O84" s="113">
        <f t="shared" si="8"/>
        <v>0</v>
      </c>
      <c r="P84">
        <v>82</v>
      </c>
      <c r="Q84">
        <v>45.53</v>
      </c>
      <c r="R84">
        <v>5</v>
      </c>
      <c r="S84">
        <v>18.45</v>
      </c>
      <c r="T84">
        <v>55.02</v>
      </c>
      <c r="U84" s="115">
        <f t="shared" si="9"/>
        <v>206</v>
      </c>
      <c r="V84" s="113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211.57999999999998</v>
      </c>
      <c r="E85">
        <f>BAWANA!AM85</f>
        <v>0</v>
      </c>
      <c r="F85">
        <f t="shared" si="11"/>
        <v>256</v>
      </c>
      <c r="G85">
        <f t="shared" si="12"/>
        <v>211.57999999999998</v>
      </c>
      <c r="H85" s="113"/>
      <c r="I85">
        <f>BRPL_EOD!AI85+BRPL_EOD!AJ85</f>
        <v>82.25</v>
      </c>
      <c r="J85">
        <f>BYPL_EOD!AI85+BYPL_EOD!AJ85</f>
        <v>47.56</v>
      </c>
      <c r="K85">
        <f>MES_EOD!AI85+MES_EOD!AJ85</f>
        <v>5</v>
      </c>
      <c r="L85">
        <f>NDMC_EOD!AI85+NDMC_EOD!AJ85</f>
        <v>19.28</v>
      </c>
      <c r="M85">
        <f>TPDDL_EOD!AI85+TPDDL_EOD!AJ85</f>
        <v>57.48</v>
      </c>
      <c r="N85">
        <f t="shared" si="7"/>
        <v>211.57</v>
      </c>
      <c r="O85" s="113">
        <f t="shared" si="8"/>
        <v>9.9999999999909051E-3</v>
      </c>
      <c r="P85">
        <v>82.253887602212032</v>
      </c>
      <c r="Q85">
        <v>47.562247955759325</v>
      </c>
      <c r="R85">
        <v>5.0002363284019475</v>
      </c>
      <c r="S85">
        <v>19.280911282317909</v>
      </c>
      <c r="T85">
        <v>57.482716831308778</v>
      </c>
      <c r="U85" s="115">
        <f t="shared" si="9"/>
        <v>211.57999999999998</v>
      </c>
      <c r="V85" s="113">
        <f t="shared" si="10"/>
        <v>0</v>
      </c>
      <c r="Y85">
        <f>BAWANA!AW85+BAWANA!AX85</f>
        <v>26.42</v>
      </c>
      <c r="Z85">
        <f>BAWANA!BD85+BAWANA!BE85</f>
        <v>32</v>
      </c>
      <c r="AA85">
        <f>BAWANA!X85+BAWANA!Y85</f>
        <v>26.42</v>
      </c>
      <c r="AB85">
        <f>BAWANA!AE85+BAWANA!AF85</f>
        <v>32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211.57999999999998</v>
      </c>
      <c r="E86">
        <f>BAWANA!AM86</f>
        <v>0</v>
      </c>
      <c r="F86">
        <f t="shared" si="11"/>
        <v>256</v>
      </c>
      <c r="G86">
        <f t="shared" si="12"/>
        <v>211.57999999999998</v>
      </c>
      <c r="H86" s="113"/>
      <c r="I86">
        <f>BRPL_EOD!AI86+BRPL_EOD!AJ86</f>
        <v>82.25</v>
      </c>
      <c r="J86">
        <f>BYPL_EOD!AI86+BYPL_EOD!AJ86</f>
        <v>47.56</v>
      </c>
      <c r="K86">
        <f>MES_EOD!AI86+MES_EOD!AJ86</f>
        <v>5</v>
      </c>
      <c r="L86">
        <f>NDMC_EOD!AI86+NDMC_EOD!AJ86</f>
        <v>19.28</v>
      </c>
      <c r="M86">
        <f>TPDDL_EOD!AI86+TPDDL_EOD!AJ86</f>
        <v>57.48</v>
      </c>
      <c r="N86">
        <f t="shared" si="7"/>
        <v>211.57</v>
      </c>
      <c r="O86" s="113">
        <f t="shared" si="8"/>
        <v>9.9999999999909051E-3</v>
      </c>
      <c r="P86">
        <v>82.253887602212032</v>
      </c>
      <c r="Q86">
        <v>47.562247955759325</v>
      </c>
      <c r="R86">
        <v>5.0002363284019475</v>
      </c>
      <c r="S86">
        <v>19.280911282317909</v>
      </c>
      <c r="T86">
        <v>57.482716831308778</v>
      </c>
      <c r="U86" s="115">
        <f t="shared" si="9"/>
        <v>211.57999999999998</v>
      </c>
      <c r="V86" s="113">
        <f t="shared" si="10"/>
        <v>0</v>
      </c>
      <c r="Y86">
        <f>BAWANA!AW86+BAWANA!AX86</f>
        <v>26.42</v>
      </c>
      <c r="Z86">
        <f>BAWANA!BD86+BAWANA!BE86</f>
        <v>32</v>
      </c>
      <c r="AA86">
        <f>BAWANA!X86+BAWANA!Y86</f>
        <v>26.42</v>
      </c>
      <c r="AB86">
        <f>BAWANA!AE86+BAWANA!AF86</f>
        <v>32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216.01999999999998</v>
      </c>
      <c r="E87">
        <f>BAWANA!AM87</f>
        <v>0</v>
      </c>
      <c r="F87">
        <f t="shared" si="11"/>
        <v>256</v>
      </c>
      <c r="G87">
        <f t="shared" si="12"/>
        <v>216.01999999999998</v>
      </c>
      <c r="H87" s="113"/>
      <c r="I87">
        <f>BRPL_EOD!AI87+BRPL_EOD!AJ87</f>
        <v>84.02</v>
      </c>
      <c r="J87">
        <f>BYPL_EOD!AI87+BYPL_EOD!AJ87</f>
        <v>48.59</v>
      </c>
      <c r="K87">
        <f>MES_EOD!AI87+MES_EOD!AJ87</f>
        <v>5</v>
      </c>
      <c r="L87">
        <f>NDMC_EOD!AI87+NDMC_EOD!AJ87</f>
        <v>19.690000000000001</v>
      </c>
      <c r="M87">
        <f>TPDDL_EOD!AI87+TPDDL_EOD!AJ87</f>
        <v>58.71</v>
      </c>
      <c r="N87">
        <f t="shared" si="7"/>
        <v>216.01000000000002</v>
      </c>
      <c r="O87" s="113">
        <f t="shared" si="8"/>
        <v>9.9999999999624833E-3</v>
      </c>
      <c r="P87">
        <v>84.02388963473912</v>
      </c>
      <c r="Q87">
        <v>48.592249432896622</v>
      </c>
      <c r="R87">
        <v>5.0002314707652413</v>
      </c>
      <c r="S87">
        <v>19.690911531873521</v>
      </c>
      <c r="T87">
        <v>58.712717929725464</v>
      </c>
      <c r="U87" s="115">
        <f t="shared" si="9"/>
        <v>216.01999999999998</v>
      </c>
      <c r="V87" s="113">
        <f t="shared" si="10"/>
        <v>0</v>
      </c>
      <c r="Y87">
        <f>BAWANA!AW87+BAWANA!AX87</f>
        <v>26.99</v>
      </c>
      <c r="Z87">
        <f>BAWANA!BD87+BAWANA!BE87</f>
        <v>26.99</v>
      </c>
      <c r="AA87">
        <f>BAWANA!X87+BAWANA!Y87</f>
        <v>26.99</v>
      </c>
      <c r="AB87">
        <f>BAWANA!AE87+BAWANA!AF87</f>
        <v>26.99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216.01999999999998</v>
      </c>
      <c r="E88">
        <f>BAWANA!AM88</f>
        <v>0</v>
      </c>
      <c r="F88">
        <f t="shared" si="11"/>
        <v>256</v>
      </c>
      <c r="G88">
        <f t="shared" si="12"/>
        <v>216.01999999999998</v>
      </c>
      <c r="H88" s="113"/>
      <c r="I88">
        <f>BRPL_EOD!AI88+BRPL_EOD!AJ88</f>
        <v>84.02</v>
      </c>
      <c r="J88">
        <f>BYPL_EOD!AI88+BYPL_EOD!AJ88</f>
        <v>48.59</v>
      </c>
      <c r="K88">
        <f>MES_EOD!AI88+MES_EOD!AJ88</f>
        <v>5</v>
      </c>
      <c r="L88">
        <f>NDMC_EOD!AI88+NDMC_EOD!AJ88</f>
        <v>19.690000000000001</v>
      </c>
      <c r="M88">
        <f>TPDDL_EOD!AI88+TPDDL_EOD!AJ88</f>
        <v>58.71</v>
      </c>
      <c r="N88">
        <f t="shared" si="7"/>
        <v>216.01000000000002</v>
      </c>
      <c r="O88" s="113">
        <f t="shared" si="8"/>
        <v>9.9999999999624833E-3</v>
      </c>
      <c r="P88">
        <v>84.02388963473912</v>
      </c>
      <c r="Q88">
        <v>48.592249432896622</v>
      </c>
      <c r="R88">
        <v>5.0002314707652413</v>
      </c>
      <c r="S88">
        <v>19.690911531873521</v>
      </c>
      <c r="T88">
        <v>58.712717929725464</v>
      </c>
      <c r="U88" s="115">
        <f t="shared" si="9"/>
        <v>216.01999999999998</v>
      </c>
      <c r="V88" s="113">
        <f t="shared" si="10"/>
        <v>0</v>
      </c>
      <c r="Y88">
        <f>BAWANA!AW88+BAWANA!AX88</f>
        <v>26.99</v>
      </c>
      <c r="Z88">
        <f>BAWANA!BD88+BAWANA!BE88</f>
        <v>26.99</v>
      </c>
      <c r="AA88">
        <f>BAWANA!X88+BAWANA!Y88</f>
        <v>26.99</v>
      </c>
      <c r="AB88">
        <f>BAWANA!AE88+BAWANA!AF88</f>
        <v>26.99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216.01999999999998</v>
      </c>
      <c r="E89">
        <f>BAWANA!AM89</f>
        <v>0</v>
      </c>
      <c r="F89">
        <f t="shared" si="11"/>
        <v>256</v>
      </c>
      <c r="G89">
        <f t="shared" si="12"/>
        <v>216.01999999999998</v>
      </c>
      <c r="H89" s="113"/>
      <c r="I89">
        <f>BRPL_EOD!AI89+BRPL_EOD!AJ89</f>
        <v>84.02</v>
      </c>
      <c r="J89">
        <f>BYPL_EOD!AI89+BYPL_EOD!AJ89</f>
        <v>48.59</v>
      </c>
      <c r="K89">
        <f>MES_EOD!AI89+MES_EOD!AJ89</f>
        <v>5</v>
      </c>
      <c r="L89">
        <f>NDMC_EOD!AI89+NDMC_EOD!AJ89</f>
        <v>19.690000000000001</v>
      </c>
      <c r="M89">
        <f>TPDDL_EOD!AI89+TPDDL_EOD!AJ89</f>
        <v>58.71</v>
      </c>
      <c r="N89">
        <f t="shared" si="7"/>
        <v>216.01000000000002</v>
      </c>
      <c r="O89" s="113">
        <f t="shared" si="8"/>
        <v>9.9999999999624833E-3</v>
      </c>
      <c r="P89">
        <v>84.02388963473912</v>
      </c>
      <c r="Q89">
        <v>48.592249432896622</v>
      </c>
      <c r="R89">
        <v>5.0002314707652413</v>
      </c>
      <c r="S89">
        <v>19.690911531873521</v>
      </c>
      <c r="T89">
        <v>58.712717929725464</v>
      </c>
      <c r="U89" s="115">
        <f t="shared" si="9"/>
        <v>216.01999999999998</v>
      </c>
      <c r="V89" s="113">
        <f t="shared" si="10"/>
        <v>0</v>
      </c>
      <c r="Y89">
        <f>BAWANA!AW89+BAWANA!AX89</f>
        <v>26.99</v>
      </c>
      <c r="Z89">
        <f>BAWANA!BD89+BAWANA!BE89</f>
        <v>26.99</v>
      </c>
      <c r="AA89">
        <f>BAWANA!X89+BAWANA!Y89</f>
        <v>26.99</v>
      </c>
      <c r="AB89">
        <f>BAWANA!AE89+BAWANA!AF89</f>
        <v>26.99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216.01999999999998</v>
      </c>
      <c r="E90">
        <f>BAWANA!AM90</f>
        <v>0</v>
      </c>
      <c r="F90">
        <f t="shared" si="11"/>
        <v>256</v>
      </c>
      <c r="G90">
        <f t="shared" si="12"/>
        <v>216.01999999999998</v>
      </c>
      <c r="H90" s="113"/>
      <c r="I90">
        <f>BRPL_EOD!AI90+BRPL_EOD!AJ90</f>
        <v>84.02</v>
      </c>
      <c r="J90">
        <f>BYPL_EOD!AI90+BYPL_EOD!AJ90</f>
        <v>48.59</v>
      </c>
      <c r="K90">
        <f>MES_EOD!AI90+MES_EOD!AJ90</f>
        <v>5</v>
      </c>
      <c r="L90">
        <f>NDMC_EOD!AI90+NDMC_EOD!AJ90</f>
        <v>19.690000000000001</v>
      </c>
      <c r="M90">
        <f>TPDDL_EOD!AI90+TPDDL_EOD!AJ90</f>
        <v>58.71</v>
      </c>
      <c r="N90">
        <f t="shared" si="7"/>
        <v>216.01000000000002</v>
      </c>
      <c r="O90" s="113">
        <f t="shared" si="8"/>
        <v>9.9999999999624833E-3</v>
      </c>
      <c r="P90">
        <v>84.02388963473912</v>
      </c>
      <c r="Q90">
        <v>48.592249432896622</v>
      </c>
      <c r="R90">
        <v>5.0002314707652413</v>
      </c>
      <c r="S90">
        <v>19.690911531873521</v>
      </c>
      <c r="T90">
        <v>58.712717929725464</v>
      </c>
      <c r="U90" s="115">
        <f t="shared" si="9"/>
        <v>216.01999999999998</v>
      </c>
      <c r="V90" s="113">
        <f t="shared" si="10"/>
        <v>0</v>
      </c>
      <c r="Y90">
        <f>BAWANA!AW90+BAWANA!AX90</f>
        <v>26.99</v>
      </c>
      <c r="Z90">
        <f>BAWANA!BD90+BAWANA!BE90</f>
        <v>26.99</v>
      </c>
      <c r="AA90">
        <f>BAWANA!X90+BAWANA!Y90</f>
        <v>26.99</v>
      </c>
      <c r="AB90">
        <f>BAWANA!AE90+BAWANA!AF90</f>
        <v>26.99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13"/>
      <c r="I91">
        <f>BRPL_EOD!AI91+BRPL_EOD!AJ91</f>
        <v>84.02</v>
      </c>
      <c r="J91">
        <f>BYPL_EOD!AI91+BYPL_EOD!AJ91</f>
        <v>48.59</v>
      </c>
      <c r="K91">
        <f>MES_EOD!AI91+MES_EOD!AJ91</f>
        <v>5</v>
      </c>
      <c r="L91">
        <f>NDMC_EOD!AI91+NDMC_EOD!AJ91</f>
        <v>19.690000000000001</v>
      </c>
      <c r="M91">
        <f>TPDDL_EOD!AI91+TPDDL_EOD!AJ91</f>
        <v>58.71</v>
      </c>
      <c r="N91">
        <f t="shared" si="7"/>
        <v>216.01000000000002</v>
      </c>
      <c r="O91" s="113">
        <f t="shared" si="8"/>
        <v>9.9999999999624833E-3</v>
      </c>
      <c r="P91">
        <v>84.02388963473912</v>
      </c>
      <c r="Q91">
        <v>48.592249432896622</v>
      </c>
      <c r="R91">
        <v>5.0002314707652413</v>
      </c>
      <c r="S91">
        <v>19.690911531873521</v>
      </c>
      <c r="T91">
        <v>58.712717929725464</v>
      </c>
      <c r="U91" s="115">
        <f t="shared" si="9"/>
        <v>216.01999999999998</v>
      </c>
      <c r="V91" s="113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13"/>
      <c r="I92">
        <f>BRPL_EOD!AI92+BRPL_EOD!AJ92</f>
        <v>84.02</v>
      </c>
      <c r="J92">
        <f>BYPL_EOD!AI92+BYPL_EOD!AJ92</f>
        <v>48.59</v>
      </c>
      <c r="K92">
        <f>MES_EOD!AI92+MES_EOD!AJ92</f>
        <v>5</v>
      </c>
      <c r="L92">
        <f>NDMC_EOD!AI92+NDMC_EOD!AJ92</f>
        <v>19.690000000000001</v>
      </c>
      <c r="M92">
        <f>TPDDL_EOD!AI92+TPDDL_EOD!AJ92</f>
        <v>58.71</v>
      </c>
      <c r="N92">
        <f t="shared" si="7"/>
        <v>216.01000000000002</v>
      </c>
      <c r="O92" s="113">
        <f t="shared" si="8"/>
        <v>9.9999999999624833E-3</v>
      </c>
      <c r="P92">
        <v>84.02388963473912</v>
      </c>
      <c r="Q92">
        <v>48.592249432896622</v>
      </c>
      <c r="R92">
        <v>5.0002314707652413</v>
      </c>
      <c r="S92">
        <v>19.690911531873521</v>
      </c>
      <c r="T92">
        <v>58.712717929725464</v>
      </c>
      <c r="U92" s="115">
        <f t="shared" si="9"/>
        <v>216.01999999999998</v>
      </c>
      <c r="V92" s="113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13"/>
      <c r="I93">
        <f>BRPL_EOD!AI93+BRPL_EOD!AJ93</f>
        <v>84.02</v>
      </c>
      <c r="J93">
        <f>BYPL_EOD!AI93+BYPL_EOD!AJ93</f>
        <v>48.59</v>
      </c>
      <c r="K93">
        <f>MES_EOD!AI93+MES_EOD!AJ93</f>
        <v>5</v>
      </c>
      <c r="L93">
        <f>NDMC_EOD!AI93+NDMC_EOD!AJ93</f>
        <v>19.690000000000001</v>
      </c>
      <c r="M93">
        <f>TPDDL_EOD!AI93+TPDDL_EOD!AJ93</f>
        <v>58.71</v>
      </c>
      <c r="N93">
        <f t="shared" si="7"/>
        <v>216.01000000000002</v>
      </c>
      <c r="O93" s="113">
        <f t="shared" si="8"/>
        <v>9.9999999999624833E-3</v>
      </c>
      <c r="P93">
        <v>84.02388963473912</v>
      </c>
      <c r="Q93">
        <v>48.592249432896622</v>
      </c>
      <c r="R93">
        <v>5.0002314707652413</v>
      </c>
      <c r="S93">
        <v>19.690911531873521</v>
      </c>
      <c r="T93">
        <v>58.712717929725464</v>
      </c>
      <c r="U93" s="115">
        <f t="shared" si="9"/>
        <v>216.01999999999998</v>
      </c>
      <c r="V93" s="113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13"/>
      <c r="I94">
        <f>BRPL_EOD!AI94+BRPL_EOD!AJ94</f>
        <v>84.02</v>
      </c>
      <c r="J94">
        <f>BYPL_EOD!AI94+BYPL_EOD!AJ94</f>
        <v>48.59</v>
      </c>
      <c r="K94">
        <f>MES_EOD!AI94+MES_EOD!AJ94</f>
        <v>5</v>
      </c>
      <c r="L94">
        <f>NDMC_EOD!AI94+NDMC_EOD!AJ94</f>
        <v>19.690000000000001</v>
      </c>
      <c r="M94">
        <f>TPDDL_EOD!AI94+TPDDL_EOD!AJ94</f>
        <v>58.71</v>
      </c>
      <c r="N94">
        <f t="shared" si="7"/>
        <v>216.01000000000002</v>
      </c>
      <c r="O94" s="113">
        <f t="shared" si="8"/>
        <v>9.9999999999624833E-3</v>
      </c>
      <c r="P94">
        <v>84.02388963473912</v>
      </c>
      <c r="Q94">
        <v>48.592249432896622</v>
      </c>
      <c r="R94">
        <v>5.0002314707652413</v>
      </c>
      <c r="S94">
        <v>19.690911531873521</v>
      </c>
      <c r="T94">
        <v>58.712717929725464</v>
      </c>
      <c r="U94" s="115">
        <f t="shared" si="9"/>
        <v>216.01999999999998</v>
      </c>
      <c r="V94" s="113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13"/>
      <c r="I95">
        <f>BRPL_EOD!AI95+BRPL_EOD!AJ95</f>
        <v>84.02</v>
      </c>
      <c r="J95">
        <f>BYPL_EOD!AI95+BYPL_EOD!AJ95</f>
        <v>48.59</v>
      </c>
      <c r="K95">
        <f>MES_EOD!AI95+MES_EOD!AJ95</f>
        <v>5</v>
      </c>
      <c r="L95">
        <f>NDMC_EOD!AI95+NDMC_EOD!AJ95</f>
        <v>19.690000000000001</v>
      </c>
      <c r="M95">
        <f>TPDDL_EOD!AI95+TPDDL_EOD!AJ95</f>
        <v>58.71</v>
      </c>
      <c r="N95">
        <f t="shared" si="7"/>
        <v>216.01000000000002</v>
      </c>
      <c r="O95" s="113">
        <f t="shared" si="8"/>
        <v>9.9999999999624833E-3</v>
      </c>
      <c r="P95">
        <v>84.02388963473912</v>
      </c>
      <c r="Q95">
        <v>48.592249432896622</v>
      </c>
      <c r="R95">
        <v>5.0002314707652413</v>
      </c>
      <c r="S95">
        <v>19.690911531873521</v>
      </c>
      <c r="T95">
        <v>58.712717929725464</v>
      </c>
      <c r="U95" s="115">
        <f t="shared" si="9"/>
        <v>216.01999999999998</v>
      </c>
      <c r="V95" s="113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13"/>
      <c r="I96">
        <f>BRPL_EOD!AI96+BRPL_EOD!AJ96</f>
        <v>84.02</v>
      </c>
      <c r="J96">
        <f>BYPL_EOD!AI96+BYPL_EOD!AJ96</f>
        <v>48.59</v>
      </c>
      <c r="K96">
        <f>MES_EOD!AI96+MES_EOD!AJ96</f>
        <v>5</v>
      </c>
      <c r="L96">
        <f>NDMC_EOD!AI96+NDMC_EOD!AJ96</f>
        <v>19.690000000000001</v>
      </c>
      <c r="M96">
        <f>TPDDL_EOD!AI96+TPDDL_EOD!AJ96</f>
        <v>58.71</v>
      </c>
      <c r="N96">
        <f t="shared" si="7"/>
        <v>216.01000000000002</v>
      </c>
      <c r="O96" s="113">
        <f t="shared" si="8"/>
        <v>9.9999999999624833E-3</v>
      </c>
      <c r="P96">
        <v>84.02388963473912</v>
      </c>
      <c r="Q96">
        <v>48.592249432896622</v>
      </c>
      <c r="R96">
        <v>5.0002314707652413</v>
      </c>
      <c r="S96">
        <v>19.690911531873521</v>
      </c>
      <c r="T96">
        <v>58.712717929725464</v>
      </c>
      <c r="U96" s="115">
        <f t="shared" si="9"/>
        <v>216.01999999999998</v>
      </c>
      <c r="V96" s="113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13"/>
      <c r="I97">
        <f>BRPL_EOD!AI97+BRPL_EOD!AJ97</f>
        <v>84.02</v>
      </c>
      <c r="J97">
        <f>BYPL_EOD!AI97+BYPL_EOD!AJ97</f>
        <v>48.59</v>
      </c>
      <c r="K97">
        <f>MES_EOD!AI97+MES_EOD!AJ97</f>
        <v>5</v>
      </c>
      <c r="L97">
        <f>NDMC_EOD!AI97+NDMC_EOD!AJ97</f>
        <v>19.690000000000001</v>
      </c>
      <c r="M97">
        <f>TPDDL_EOD!AI97+TPDDL_EOD!AJ97</f>
        <v>58.71</v>
      </c>
      <c r="N97">
        <f t="shared" si="7"/>
        <v>216.01000000000002</v>
      </c>
      <c r="O97" s="113">
        <f t="shared" si="8"/>
        <v>9.9999999999624833E-3</v>
      </c>
      <c r="P97">
        <v>84.02388963473912</v>
      </c>
      <c r="Q97">
        <v>48.592249432896622</v>
      </c>
      <c r="R97">
        <v>5.0002314707652413</v>
      </c>
      <c r="S97">
        <v>19.690911531873521</v>
      </c>
      <c r="T97">
        <v>58.712717929725464</v>
      </c>
      <c r="U97" s="115">
        <f t="shared" si="9"/>
        <v>216.01999999999998</v>
      </c>
      <c r="V97" s="113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13"/>
      <c r="I98">
        <f>BRPL_EOD!AI98+BRPL_EOD!AJ98</f>
        <v>84.02</v>
      </c>
      <c r="J98">
        <f>BYPL_EOD!AI98+BYPL_EOD!AJ98</f>
        <v>48.59</v>
      </c>
      <c r="K98">
        <f>MES_EOD!AI98+MES_EOD!AJ98</f>
        <v>5</v>
      </c>
      <c r="L98">
        <f>NDMC_EOD!AI98+NDMC_EOD!AJ98</f>
        <v>19.690000000000001</v>
      </c>
      <c r="M98">
        <f>TPDDL_EOD!AI98+TPDDL_EOD!AJ98</f>
        <v>58.71</v>
      </c>
      <c r="N98">
        <f t="shared" si="7"/>
        <v>216.01000000000002</v>
      </c>
      <c r="O98" s="113">
        <f t="shared" si="8"/>
        <v>9.9999999999624833E-3</v>
      </c>
      <c r="P98">
        <v>84.02388963473912</v>
      </c>
      <c r="Q98">
        <v>48.592249432896622</v>
      </c>
      <c r="R98">
        <v>5.0002314707652413</v>
      </c>
      <c r="S98">
        <v>19.690911531873521</v>
      </c>
      <c r="T98">
        <v>58.712717929725464</v>
      </c>
      <c r="U98" s="115">
        <f t="shared" si="9"/>
        <v>216.01999999999998</v>
      </c>
      <c r="V98" s="113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</v>
      </c>
      <c r="D99" s="115">
        <f t="shared" si="14"/>
        <v>5.198997500000007</v>
      </c>
      <c r="E99" s="115">
        <f t="shared" si="14"/>
        <v>0</v>
      </c>
      <c r="F99" s="115">
        <f t="shared" si="14"/>
        <v>6.1440000000000001</v>
      </c>
      <c r="G99" s="115">
        <f t="shared" si="14"/>
        <v>5.198997500000007</v>
      </c>
      <c r="H99" s="115"/>
      <c r="I99" s="115">
        <f t="shared" si="14"/>
        <v>2.1063550000000033</v>
      </c>
      <c r="J99" s="115">
        <f t="shared" si="14"/>
        <v>1.1642300000000014</v>
      </c>
      <c r="K99" s="115">
        <f t="shared" si="14"/>
        <v>0.12</v>
      </c>
      <c r="L99" s="115">
        <f t="shared" si="14"/>
        <v>0.37242500000000039</v>
      </c>
      <c r="M99" s="115">
        <f t="shared" si="14"/>
        <v>1.4411424999999995</v>
      </c>
      <c r="N99" s="115">
        <f t="shared" si="14"/>
        <v>5.2041524999999984</v>
      </c>
      <c r="O99" s="115">
        <f t="shared" si="14"/>
        <v>-5.1550000000006192E-3</v>
      </c>
      <c r="P99" s="115">
        <f t="shared" si="14"/>
        <v>2.1039767827431435</v>
      </c>
      <c r="Q99" s="115">
        <f t="shared" si="14"/>
        <v>1.1631208568550506</v>
      </c>
      <c r="R99" s="115">
        <f t="shared" si="14"/>
        <v>0.11988126499121565</v>
      </c>
      <c r="S99" s="115">
        <f t="shared" si="14"/>
        <v>0.37206509888665457</v>
      </c>
      <c r="T99" s="115">
        <f t="shared" si="14"/>
        <v>1.4399534965239347</v>
      </c>
      <c r="U99" s="115">
        <f t="shared" si="14"/>
        <v>5.198997500000007</v>
      </c>
      <c r="V99" s="115">
        <f t="shared" si="10"/>
        <v>0</v>
      </c>
      <c r="Y99" s="115">
        <f>SUM(Y3:Y98)/4000</f>
        <v>0.67515999999999965</v>
      </c>
      <c r="Z99" s="115">
        <f t="shared" ref="Z99:AD99" si="15">SUM(Z3:Z98)/4000</f>
        <v>0.68327749999999943</v>
      </c>
      <c r="AA99" s="115">
        <f t="shared" si="15"/>
        <v>0.67515999999999965</v>
      </c>
      <c r="AB99" s="115">
        <f t="shared" si="15"/>
        <v>0.68327749999999943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1020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816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1020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816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1020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816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1020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816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1020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816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1020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816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1020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816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1020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816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1020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816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1020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816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1020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816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1020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816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1020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816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1020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816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1020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816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1020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816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1020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816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1020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816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1020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816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1020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816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1020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816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1020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816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1020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816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1020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816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1020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816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1020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816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1020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816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1020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816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1020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816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1020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816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1020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816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1020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816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1020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816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1020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816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1020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816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1020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816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808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808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808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808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1010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808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1010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808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1010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808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1010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808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1010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808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1010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808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1010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808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1010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808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990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792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990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792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990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792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990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792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990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792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990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792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990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792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990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792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990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792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990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792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990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792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990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792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990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792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990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792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990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792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990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792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990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792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990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792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990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792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990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792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990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792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990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792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990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792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990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792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1000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800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1000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800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1000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800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1000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800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1000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800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1000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800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1000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800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1000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800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1000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800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1000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800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1000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800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1000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800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1000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800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1000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800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1000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800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1000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800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1000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800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1000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800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1000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800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1000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800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1000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800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1000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800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1000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800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1000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800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24.15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19.32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AQ3" activePane="bottomRight" state="frozen"/>
      <selection sqref="A1:D35"/>
      <selection pane="topRight" sqref="A1:D35"/>
      <selection pane="bottomLeft" sqref="A1:D35"/>
      <selection pane="bottomRight" activeCell="AR3" sqref="AR3:AR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44.62</v>
      </c>
      <c r="E3">
        <v>0</v>
      </c>
      <c r="F3">
        <v>0</v>
      </c>
      <c r="G3">
        <v>53.75</v>
      </c>
      <c r="H3">
        <v>0</v>
      </c>
      <c r="I3">
        <v>23.56</v>
      </c>
      <c r="J3">
        <v>69.05</v>
      </c>
      <c r="K3">
        <v>683.14</v>
      </c>
      <c r="L3">
        <v>651.98</v>
      </c>
      <c r="M3">
        <v>92</v>
      </c>
      <c r="N3">
        <v>118.76</v>
      </c>
      <c r="O3">
        <v>124.33</v>
      </c>
      <c r="P3">
        <v>139.69</v>
      </c>
      <c r="Q3">
        <v>10.28</v>
      </c>
      <c r="R3">
        <v>42.39</v>
      </c>
      <c r="S3">
        <v>26.4</v>
      </c>
      <c r="T3">
        <v>0</v>
      </c>
      <c r="U3">
        <v>202.5</v>
      </c>
      <c r="V3">
        <v>20.8</v>
      </c>
      <c r="W3">
        <v>33.380000000000003</v>
      </c>
      <c r="X3">
        <v>148.30000000000001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16.48</v>
      </c>
      <c r="AF3">
        <v>8.8699999999999992</v>
      </c>
      <c r="AG3">
        <v>43.68</v>
      </c>
      <c r="AH3">
        <v>0</v>
      </c>
      <c r="AI3">
        <v>0</v>
      </c>
      <c r="AJ3">
        <v>0</v>
      </c>
      <c r="AK3">
        <v>53.8</v>
      </c>
      <c r="AL3">
        <v>1.4</v>
      </c>
      <c r="AM3">
        <v>0</v>
      </c>
      <c r="AN3">
        <v>0</v>
      </c>
      <c r="AO3">
        <v>0</v>
      </c>
      <c r="AP3">
        <v>7.81</v>
      </c>
      <c r="AQ3">
        <v>0</v>
      </c>
      <c r="AR3">
        <v>0.99</v>
      </c>
      <c r="AS3">
        <v>4.3099999999999996</v>
      </c>
      <c r="AT3">
        <v>20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2642.27</v>
      </c>
    </row>
    <row r="4" spans="1:121">
      <c r="A4" t="s">
        <v>46</v>
      </c>
      <c r="B4">
        <v>0</v>
      </c>
      <c r="C4">
        <v>0</v>
      </c>
      <c r="D4">
        <v>44.62</v>
      </c>
      <c r="E4">
        <v>0</v>
      </c>
      <c r="F4">
        <v>0</v>
      </c>
      <c r="G4">
        <v>53.75</v>
      </c>
      <c r="H4">
        <v>0</v>
      </c>
      <c r="I4">
        <v>23.56</v>
      </c>
      <c r="J4">
        <v>69.05</v>
      </c>
      <c r="K4">
        <v>683.14</v>
      </c>
      <c r="L4">
        <v>651.98</v>
      </c>
      <c r="M4">
        <v>92</v>
      </c>
      <c r="N4">
        <v>118.76</v>
      </c>
      <c r="O4">
        <v>124.33</v>
      </c>
      <c r="P4">
        <v>139.69</v>
      </c>
      <c r="Q4">
        <v>10.28</v>
      </c>
      <c r="R4">
        <v>42.39</v>
      </c>
      <c r="S4">
        <v>26.4</v>
      </c>
      <c r="T4">
        <v>0</v>
      </c>
      <c r="U4">
        <v>202.5</v>
      </c>
      <c r="V4">
        <v>20.8</v>
      </c>
      <c r="W4">
        <v>33.380000000000003</v>
      </c>
      <c r="X4">
        <v>148.30000000000001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16.48</v>
      </c>
      <c r="AF4">
        <v>8.8699999999999992</v>
      </c>
      <c r="AG4">
        <v>43.68</v>
      </c>
      <c r="AH4">
        <v>0</v>
      </c>
      <c r="AI4">
        <v>0</v>
      </c>
      <c r="AJ4">
        <v>0</v>
      </c>
      <c r="AK4">
        <v>53.8</v>
      </c>
      <c r="AL4">
        <v>1.4</v>
      </c>
      <c r="AM4">
        <v>0</v>
      </c>
      <c r="AN4">
        <v>0</v>
      </c>
      <c r="AO4">
        <v>0</v>
      </c>
      <c r="AP4">
        <v>7.81</v>
      </c>
      <c r="AQ4">
        <v>0</v>
      </c>
      <c r="AR4">
        <v>0.99</v>
      </c>
      <c r="AS4">
        <v>4.3099999999999996</v>
      </c>
      <c r="AT4">
        <v>20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2642.27</v>
      </c>
    </row>
    <row r="5" spans="1:121">
      <c r="A5" t="s">
        <v>47</v>
      </c>
      <c r="B5">
        <v>0</v>
      </c>
      <c r="C5">
        <v>0</v>
      </c>
      <c r="D5">
        <v>44.62</v>
      </c>
      <c r="E5">
        <v>0</v>
      </c>
      <c r="F5">
        <v>0</v>
      </c>
      <c r="G5">
        <v>53.75</v>
      </c>
      <c r="H5">
        <v>0</v>
      </c>
      <c r="I5">
        <v>23.56</v>
      </c>
      <c r="J5">
        <v>69.05</v>
      </c>
      <c r="K5">
        <v>683.14</v>
      </c>
      <c r="L5">
        <v>651.98</v>
      </c>
      <c r="M5">
        <v>92</v>
      </c>
      <c r="N5">
        <v>118.76</v>
      </c>
      <c r="O5">
        <v>124.33</v>
      </c>
      <c r="P5">
        <v>139.69</v>
      </c>
      <c r="Q5">
        <v>10.28</v>
      </c>
      <c r="R5">
        <v>42.39</v>
      </c>
      <c r="S5">
        <v>26.4</v>
      </c>
      <c r="T5">
        <v>0</v>
      </c>
      <c r="U5">
        <v>202.5</v>
      </c>
      <c r="V5">
        <v>20.8</v>
      </c>
      <c r="W5">
        <v>33.380000000000003</v>
      </c>
      <c r="X5">
        <v>148.30000000000001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16.48</v>
      </c>
      <c r="AF5">
        <v>8.8699999999999992</v>
      </c>
      <c r="AG5">
        <v>43.68</v>
      </c>
      <c r="AH5">
        <v>0</v>
      </c>
      <c r="AI5">
        <v>0</v>
      </c>
      <c r="AJ5">
        <v>0</v>
      </c>
      <c r="AK5">
        <v>53.8</v>
      </c>
      <c r="AL5">
        <v>1.4</v>
      </c>
      <c r="AM5">
        <v>0</v>
      </c>
      <c r="AN5">
        <v>0</v>
      </c>
      <c r="AO5">
        <v>0</v>
      </c>
      <c r="AP5">
        <v>7.81</v>
      </c>
      <c r="AQ5">
        <v>0</v>
      </c>
      <c r="AR5">
        <v>0.99</v>
      </c>
      <c r="AS5">
        <v>4.3099999999999996</v>
      </c>
      <c r="AT5">
        <v>20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2642.27</v>
      </c>
    </row>
    <row r="6" spans="1:121">
      <c r="A6" t="s">
        <v>48</v>
      </c>
      <c r="B6">
        <v>0</v>
      </c>
      <c r="C6">
        <v>0</v>
      </c>
      <c r="D6">
        <v>44.62</v>
      </c>
      <c r="E6">
        <v>0</v>
      </c>
      <c r="F6">
        <v>0</v>
      </c>
      <c r="G6">
        <v>53.75</v>
      </c>
      <c r="H6">
        <v>0</v>
      </c>
      <c r="I6">
        <v>23.56</v>
      </c>
      <c r="J6">
        <v>69.05</v>
      </c>
      <c r="K6">
        <v>683.14</v>
      </c>
      <c r="L6">
        <v>651.98</v>
      </c>
      <c r="M6">
        <v>92</v>
      </c>
      <c r="N6">
        <v>118.76</v>
      </c>
      <c r="O6">
        <v>124.33</v>
      </c>
      <c r="P6">
        <v>139.69</v>
      </c>
      <c r="Q6">
        <v>10.28</v>
      </c>
      <c r="R6">
        <v>42.39</v>
      </c>
      <c r="S6">
        <v>26.4</v>
      </c>
      <c r="T6">
        <v>0</v>
      </c>
      <c r="U6">
        <v>202.5</v>
      </c>
      <c r="V6">
        <v>20.8</v>
      </c>
      <c r="W6">
        <v>33.380000000000003</v>
      </c>
      <c r="X6">
        <v>148.30000000000001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16.48</v>
      </c>
      <c r="AF6">
        <v>8.8699999999999992</v>
      </c>
      <c r="AG6">
        <v>43.68</v>
      </c>
      <c r="AH6">
        <v>0</v>
      </c>
      <c r="AI6">
        <v>0</v>
      </c>
      <c r="AJ6">
        <v>0</v>
      </c>
      <c r="AK6">
        <v>53.8</v>
      </c>
      <c r="AL6">
        <v>1.4</v>
      </c>
      <c r="AM6">
        <v>0</v>
      </c>
      <c r="AN6">
        <v>0</v>
      </c>
      <c r="AO6">
        <v>0</v>
      </c>
      <c r="AP6">
        <v>7.81</v>
      </c>
      <c r="AQ6">
        <v>0</v>
      </c>
      <c r="AR6">
        <v>0.99</v>
      </c>
      <c r="AS6">
        <v>4.3099999999999996</v>
      </c>
      <c r="AT6">
        <v>20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2642.27</v>
      </c>
    </row>
    <row r="7" spans="1:121">
      <c r="A7" t="s">
        <v>49</v>
      </c>
      <c r="B7">
        <v>0</v>
      </c>
      <c r="C7">
        <v>0</v>
      </c>
      <c r="D7">
        <v>44.62</v>
      </c>
      <c r="E7">
        <v>0</v>
      </c>
      <c r="F7">
        <v>0</v>
      </c>
      <c r="G7">
        <v>53.75</v>
      </c>
      <c r="H7">
        <v>0</v>
      </c>
      <c r="I7">
        <v>23.56</v>
      </c>
      <c r="J7">
        <v>69.05</v>
      </c>
      <c r="K7">
        <v>683.14</v>
      </c>
      <c r="L7">
        <v>651.98</v>
      </c>
      <c r="M7">
        <v>92</v>
      </c>
      <c r="N7">
        <v>118.76</v>
      </c>
      <c r="O7">
        <v>124.33</v>
      </c>
      <c r="P7">
        <v>139.69</v>
      </c>
      <c r="Q7">
        <v>10.28</v>
      </c>
      <c r="R7">
        <v>42.39</v>
      </c>
      <c r="S7">
        <v>26.4</v>
      </c>
      <c r="T7">
        <v>0</v>
      </c>
      <c r="U7">
        <v>202.5</v>
      </c>
      <c r="V7">
        <v>20.8</v>
      </c>
      <c r="W7">
        <v>33.380000000000003</v>
      </c>
      <c r="X7">
        <v>148.30000000000001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16.48</v>
      </c>
      <c r="AF7">
        <v>8.8699999999999992</v>
      </c>
      <c r="AG7">
        <v>43.68</v>
      </c>
      <c r="AH7">
        <v>0</v>
      </c>
      <c r="AI7">
        <v>0</v>
      </c>
      <c r="AJ7">
        <v>0</v>
      </c>
      <c r="AK7">
        <v>53.8</v>
      </c>
      <c r="AL7">
        <v>1.4</v>
      </c>
      <c r="AM7">
        <v>0</v>
      </c>
      <c r="AN7">
        <v>0</v>
      </c>
      <c r="AO7">
        <v>0</v>
      </c>
      <c r="AP7">
        <v>7.81</v>
      </c>
      <c r="AQ7">
        <v>0</v>
      </c>
      <c r="AR7">
        <v>0.99</v>
      </c>
      <c r="AS7">
        <v>4.3099999999999996</v>
      </c>
      <c r="AT7">
        <v>20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2642.27</v>
      </c>
    </row>
    <row r="8" spans="1:121">
      <c r="A8" t="s">
        <v>50</v>
      </c>
      <c r="B8">
        <v>0</v>
      </c>
      <c r="C8">
        <v>0</v>
      </c>
      <c r="D8">
        <v>44.62</v>
      </c>
      <c r="E8">
        <v>0</v>
      </c>
      <c r="F8">
        <v>0</v>
      </c>
      <c r="G8">
        <v>53.75</v>
      </c>
      <c r="H8">
        <v>0</v>
      </c>
      <c r="I8">
        <v>23.56</v>
      </c>
      <c r="J8">
        <v>69.05</v>
      </c>
      <c r="K8">
        <v>683.14</v>
      </c>
      <c r="L8">
        <v>651.98</v>
      </c>
      <c r="M8">
        <v>92</v>
      </c>
      <c r="N8">
        <v>118.76</v>
      </c>
      <c r="O8">
        <v>124.33</v>
      </c>
      <c r="P8">
        <v>139.69</v>
      </c>
      <c r="Q8">
        <v>10.28</v>
      </c>
      <c r="R8">
        <v>42.39</v>
      </c>
      <c r="S8">
        <v>26.4</v>
      </c>
      <c r="T8">
        <v>0</v>
      </c>
      <c r="U8">
        <v>202.5</v>
      </c>
      <c r="V8">
        <v>20.8</v>
      </c>
      <c r="W8">
        <v>33.380000000000003</v>
      </c>
      <c r="X8">
        <v>148.30000000000001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16.48</v>
      </c>
      <c r="AF8">
        <v>8.8699999999999992</v>
      </c>
      <c r="AG8">
        <v>43.68</v>
      </c>
      <c r="AH8">
        <v>0</v>
      </c>
      <c r="AI8">
        <v>0</v>
      </c>
      <c r="AJ8">
        <v>0</v>
      </c>
      <c r="AK8">
        <v>53.8</v>
      </c>
      <c r="AL8">
        <v>1.4</v>
      </c>
      <c r="AM8">
        <v>0</v>
      </c>
      <c r="AN8">
        <v>0</v>
      </c>
      <c r="AO8">
        <v>0</v>
      </c>
      <c r="AP8">
        <v>7.81</v>
      </c>
      <c r="AQ8">
        <v>0</v>
      </c>
      <c r="AR8">
        <v>0.99</v>
      </c>
      <c r="AS8">
        <v>4.3099999999999996</v>
      </c>
      <c r="AT8">
        <v>20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2642.27</v>
      </c>
    </row>
    <row r="9" spans="1:121">
      <c r="A9" t="s">
        <v>51</v>
      </c>
      <c r="B9">
        <v>0</v>
      </c>
      <c r="C9">
        <v>0</v>
      </c>
      <c r="D9">
        <v>44.62</v>
      </c>
      <c r="E9">
        <v>0</v>
      </c>
      <c r="F9">
        <v>0</v>
      </c>
      <c r="G9">
        <v>53.75</v>
      </c>
      <c r="H9">
        <v>0</v>
      </c>
      <c r="I9">
        <v>23.56</v>
      </c>
      <c r="J9">
        <v>69.05</v>
      </c>
      <c r="K9">
        <v>683.14</v>
      </c>
      <c r="L9">
        <v>651.98</v>
      </c>
      <c r="M9">
        <v>92</v>
      </c>
      <c r="N9">
        <v>118.76</v>
      </c>
      <c r="O9">
        <v>124.33</v>
      </c>
      <c r="P9">
        <v>139.69</v>
      </c>
      <c r="Q9">
        <v>10.28</v>
      </c>
      <c r="R9">
        <v>42.39</v>
      </c>
      <c r="S9">
        <v>26.4</v>
      </c>
      <c r="T9">
        <v>0</v>
      </c>
      <c r="U9">
        <v>202.5</v>
      </c>
      <c r="V9">
        <v>20.8</v>
      </c>
      <c r="W9">
        <v>33.380000000000003</v>
      </c>
      <c r="X9">
        <v>148.30000000000001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16.48</v>
      </c>
      <c r="AF9">
        <v>8.8699999999999992</v>
      </c>
      <c r="AG9">
        <v>43.68</v>
      </c>
      <c r="AH9">
        <v>0</v>
      </c>
      <c r="AI9">
        <v>0</v>
      </c>
      <c r="AJ9">
        <v>0</v>
      </c>
      <c r="AK9">
        <v>53.8</v>
      </c>
      <c r="AL9">
        <v>1.4</v>
      </c>
      <c r="AM9">
        <v>0</v>
      </c>
      <c r="AN9">
        <v>0</v>
      </c>
      <c r="AO9">
        <v>0</v>
      </c>
      <c r="AP9">
        <v>7.81</v>
      </c>
      <c r="AQ9">
        <v>0</v>
      </c>
      <c r="AR9">
        <v>0.99</v>
      </c>
      <c r="AS9">
        <v>4.3099999999999996</v>
      </c>
      <c r="AT9">
        <v>20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2642.27</v>
      </c>
    </row>
    <row r="10" spans="1:121">
      <c r="A10" t="s">
        <v>52</v>
      </c>
      <c r="B10">
        <v>0</v>
      </c>
      <c r="C10">
        <v>0</v>
      </c>
      <c r="D10">
        <v>44.62</v>
      </c>
      <c r="E10">
        <v>0</v>
      </c>
      <c r="F10">
        <v>0</v>
      </c>
      <c r="G10">
        <v>53.75</v>
      </c>
      <c r="H10">
        <v>0</v>
      </c>
      <c r="I10">
        <v>23.56</v>
      </c>
      <c r="J10">
        <v>69.05</v>
      </c>
      <c r="K10">
        <v>683.14</v>
      </c>
      <c r="L10">
        <v>651.98</v>
      </c>
      <c r="M10">
        <v>92</v>
      </c>
      <c r="N10">
        <v>118.76</v>
      </c>
      <c r="O10">
        <v>124.33</v>
      </c>
      <c r="P10">
        <v>139.69</v>
      </c>
      <c r="Q10">
        <v>10.28</v>
      </c>
      <c r="R10">
        <v>42.39</v>
      </c>
      <c r="S10">
        <v>26.4</v>
      </c>
      <c r="T10">
        <v>0</v>
      </c>
      <c r="U10">
        <v>202.5</v>
      </c>
      <c r="V10">
        <v>20.8</v>
      </c>
      <c r="W10">
        <v>33.380000000000003</v>
      </c>
      <c r="X10">
        <v>148.30000000000001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16.48</v>
      </c>
      <c r="AF10">
        <v>8.8699999999999992</v>
      </c>
      <c r="AG10">
        <v>43.68</v>
      </c>
      <c r="AH10">
        <v>0</v>
      </c>
      <c r="AI10">
        <v>0</v>
      </c>
      <c r="AJ10">
        <v>0</v>
      </c>
      <c r="AK10">
        <v>53.8</v>
      </c>
      <c r="AL10">
        <v>1.4</v>
      </c>
      <c r="AM10">
        <v>0</v>
      </c>
      <c r="AN10">
        <v>0</v>
      </c>
      <c r="AO10">
        <v>0</v>
      </c>
      <c r="AP10">
        <v>7.81</v>
      </c>
      <c r="AQ10">
        <v>0</v>
      </c>
      <c r="AR10">
        <v>0.99</v>
      </c>
      <c r="AS10">
        <v>4.3099999999999996</v>
      </c>
      <c r="AT10">
        <v>20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2642.27</v>
      </c>
    </row>
    <row r="11" spans="1:121">
      <c r="A11" t="s">
        <v>53</v>
      </c>
      <c r="B11">
        <v>0</v>
      </c>
      <c r="C11">
        <v>0</v>
      </c>
      <c r="D11">
        <v>44.62</v>
      </c>
      <c r="E11">
        <v>0</v>
      </c>
      <c r="F11">
        <v>0</v>
      </c>
      <c r="G11">
        <v>53.75</v>
      </c>
      <c r="H11">
        <v>0</v>
      </c>
      <c r="I11">
        <v>23.56</v>
      </c>
      <c r="J11">
        <v>69.05</v>
      </c>
      <c r="K11">
        <v>683.14</v>
      </c>
      <c r="L11">
        <v>651.98</v>
      </c>
      <c r="M11">
        <v>92</v>
      </c>
      <c r="N11">
        <v>118.76</v>
      </c>
      <c r="O11">
        <v>124.33</v>
      </c>
      <c r="P11">
        <v>139.69</v>
      </c>
      <c r="Q11">
        <v>10.28</v>
      </c>
      <c r="R11">
        <v>42.39</v>
      </c>
      <c r="S11">
        <v>26.4</v>
      </c>
      <c r="T11">
        <v>0</v>
      </c>
      <c r="U11">
        <v>202.5</v>
      </c>
      <c r="V11">
        <v>20.8</v>
      </c>
      <c r="W11">
        <v>33.380000000000003</v>
      </c>
      <c r="X11">
        <v>148.30000000000001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16.48</v>
      </c>
      <c r="AF11">
        <v>8.8699999999999992</v>
      </c>
      <c r="AG11">
        <v>43.68</v>
      </c>
      <c r="AH11">
        <v>0</v>
      </c>
      <c r="AI11">
        <v>0</v>
      </c>
      <c r="AJ11">
        <v>0</v>
      </c>
      <c r="AK11">
        <v>53.8</v>
      </c>
      <c r="AL11">
        <v>1.4</v>
      </c>
      <c r="AM11">
        <v>0</v>
      </c>
      <c r="AN11">
        <v>0</v>
      </c>
      <c r="AO11">
        <v>0</v>
      </c>
      <c r="AP11">
        <v>2.0499999999999998</v>
      </c>
      <c r="AQ11">
        <v>0</v>
      </c>
      <c r="AR11">
        <v>0.99</v>
      </c>
      <c r="AS11">
        <v>4.3099999999999996</v>
      </c>
      <c r="AT11">
        <v>20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2636.51</v>
      </c>
    </row>
    <row r="12" spans="1:121">
      <c r="A12" t="s">
        <v>54</v>
      </c>
      <c r="B12">
        <v>0</v>
      </c>
      <c r="C12">
        <v>0</v>
      </c>
      <c r="D12">
        <v>44.62</v>
      </c>
      <c r="E12">
        <v>0</v>
      </c>
      <c r="F12">
        <v>0</v>
      </c>
      <c r="G12">
        <v>53.75</v>
      </c>
      <c r="H12">
        <v>0</v>
      </c>
      <c r="I12">
        <v>23.56</v>
      </c>
      <c r="J12">
        <v>69.05</v>
      </c>
      <c r="K12">
        <v>683.14</v>
      </c>
      <c r="L12">
        <v>651.98</v>
      </c>
      <c r="M12">
        <v>92</v>
      </c>
      <c r="N12">
        <v>118.76</v>
      </c>
      <c r="O12">
        <v>124.33</v>
      </c>
      <c r="P12">
        <v>139.69</v>
      </c>
      <c r="Q12">
        <v>10.28</v>
      </c>
      <c r="R12">
        <v>42.39</v>
      </c>
      <c r="S12">
        <v>26.4</v>
      </c>
      <c r="T12">
        <v>0</v>
      </c>
      <c r="U12">
        <v>202.5</v>
      </c>
      <c r="V12">
        <v>20.8</v>
      </c>
      <c r="W12">
        <v>33.380000000000003</v>
      </c>
      <c r="X12">
        <v>148.30000000000001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16.48</v>
      </c>
      <c r="AF12">
        <v>8.8699999999999992</v>
      </c>
      <c r="AG12">
        <v>43.68</v>
      </c>
      <c r="AH12">
        <v>0</v>
      </c>
      <c r="AI12">
        <v>0</v>
      </c>
      <c r="AJ12">
        <v>0</v>
      </c>
      <c r="AK12">
        <v>53.8</v>
      </c>
      <c r="AL12">
        <v>1.4</v>
      </c>
      <c r="AM12">
        <v>0</v>
      </c>
      <c r="AN12">
        <v>0</v>
      </c>
      <c r="AO12">
        <v>0</v>
      </c>
      <c r="AP12">
        <v>2.0499999999999998</v>
      </c>
      <c r="AQ12">
        <v>0</v>
      </c>
      <c r="AR12">
        <v>0.99</v>
      </c>
      <c r="AS12">
        <v>4.3099999999999996</v>
      </c>
      <c r="AT12">
        <v>20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2636.51</v>
      </c>
    </row>
    <row r="13" spans="1:121">
      <c r="A13" t="s">
        <v>55</v>
      </c>
      <c r="B13">
        <v>0</v>
      </c>
      <c r="C13">
        <v>0</v>
      </c>
      <c r="D13">
        <v>44.62</v>
      </c>
      <c r="E13">
        <v>0</v>
      </c>
      <c r="F13">
        <v>0</v>
      </c>
      <c r="G13">
        <v>53.75</v>
      </c>
      <c r="H13">
        <v>0</v>
      </c>
      <c r="I13">
        <v>23.56</v>
      </c>
      <c r="J13">
        <v>69.05</v>
      </c>
      <c r="K13">
        <v>683.14</v>
      </c>
      <c r="L13">
        <v>651.98</v>
      </c>
      <c r="M13">
        <v>92</v>
      </c>
      <c r="N13">
        <v>118.76</v>
      </c>
      <c r="O13">
        <v>124.33</v>
      </c>
      <c r="P13">
        <v>139.69</v>
      </c>
      <c r="Q13">
        <v>10.28</v>
      </c>
      <c r="R13">
        <v>42.39</v>
      </c>
      <c r="S13">
        <v>26.4</v>
      </c>
      <c r="T13">
        <v>0</v>
      </c>
      <c r="U13">
        <v>202.5</v>
      </c>
      <c r="V13">
        <v>20.8</v>
      </c>
      <c r="W13">
        <v>33.380000000000003</v>
      </c>
      <c r="X13">
        <v>148.30000000000001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16.48</v>
      </c>
      <c r="AF13">
        <v>8.8699999999999992</v>
      </c>
      <c r="AG13">
        <v>43.68</v>
      </c>
      <c r="AH13">
        <v>0</v>
      </c>
      <c r="AI13">
        <v>0</v>
      </c>
      <c r="AJ13">
        <v>0</v>
      </c>
      <c r="AK13">
        <v>53.8</v>
      </c>
      <c r="AL13">
        <v>1.4</v>
      </c>
      <c r="AM13">
        <v>0</v>
      </c>
      <c r="AN13">
        <v>0</v>
      </c>
      <c r="AO13">
        <v>0</v>
      </c>
      <c r="AP13">
        <v>2.0499999999999998</v>
      </c>
      <c r="AQ13">
        <v>0</v>
      </c>
      <c r="AR13">
        <v>0.99</v>
      </c>
      <c r="AS13">
        <v>4.3099999999999996</v>
      </c>
      <c r="AT13">
        <v>20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2636.51</v>
      </c>
    </row>
    <row r="14" spans="1:121">
      <c r="A14" t="s">
        <v>56</v>
      </c>
      <c r="B14">
        <v>0</v>
      </c>
      <c r="C14">
        <v>0</v>
      </c>
      <c r="D14">
        <v>44.84</v>
      </c>
      <c r="E14">
        <v>0</v>
      </c>
      <c r="F14">
        <v>0</v>
      </c>
      <c r="G14">
        <v>53.75</v>
      </c>
      <c r="H14">
        <v>0</v>
      </c>
      <c r="I14">
        <v>23.56</v>
      </c>
      <c r="J14">
        <v>69.05</v>
      </c>
      <c r="K14">
        <v>683.14</v>
      </c>
      <c r="L14">
        <v>651.98</v>
      </c>
      <c r="M14">
        <v>92</v>
      </c>
      <c r="N14">
        <v>118.76</v>
      </c>
      <c r="O14">
        <v>124.33</v>
      </c>
      <c r="P14">
        <v>139.69</v>
      </c>
      <c r="Q14">
        <v>10.28</v>
      </c>
      <c r="R14">
        <v>42.39</v>
      </c>
      <c r="S14">
        <v>26.4</v>
      </c>
      <c r="T14">
        <v>0</v>
      </c>
      <c r="U14">
        <v>202.5</v>
      </c>
      <c r="V14">
        <v>20.8</v>
      </c>
      <c r="W14">
        <v>33.380000000000003</v>
      </c>
      <c r="X14">
        <v>148.30000000000001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16.48</v>
      </c>
      <c r="AF14">
        <v>8.8699999999999992</v>
      </c>
      <c r="AG14">
        <v>43.68</v>
      </c>
      <c r="AH14">
        <v>0</v>
      </c>
      <c r="AI14">
        <v>0</v>
      </c>
      <c r="AJ14">
        <v>0</v>
      </c>
      <c r="AK14">
        <v>53.8</v>
      </c>
      <c r="AL14">
        <v>1.4</v>
      </c>
      <c r="AM14">
        <v>0</v>
      </c>
      <c r="AN14">
        <v>0</v>
      </c>
      <c r="AO14">
        <v>0</v>
      </c>
      <c r="AP14">
        <v>2.0499999999999998</v>
      </c>
      <c r="AQ14">
        <v>0</v>
      </c>
      <c r="AR14">
        <v>0.99</v>
      </c>
      <c r="AS14">
        <v>4.3099999999999996</v>
      </c>
      <c r="AT14">
        <v>20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2636.7300000000005</v>
      </c>
    </row>
    <row r="15" spans="1:121">
      <c r="A15" t="s">
        <v>57</v>
      </c>
      <c r="B15">
        <v>0</v>
      </c>
      <c r="C15">
        <v>0</v>
      </c>
      <c r="D15">
        <v>44.84</v>
      </c>
      <c r="E15">
        <v>0</v>
      </c>
      <c r="F15">
        <v>0</v>
      </c>
      <c r="G15">
        <v>53.75</v>
      </c>
      <c r="H15">
        <v>0</v>
      </c>
      <c r="I15">
        <v>23.56</v>
      </c>
      <c r="J15">
        <v>69.05</v>
      </c>
      <c r="K15">
        <v>683.14</v>
      </c>
      <c r="L15">
        <v>651.98</v>
      </c>
      <c r="M15">
        <v>92</v>
      </c>
      <c r="N15">
        <v>118.76</v>
      </c>
      <c r="O15">
        <v>124.33</v>
      </c>
      <c r="P15">
        <v>139.69</v>
      </c>
      <c r="Q15">
        <v>10.28</v>
      </c>
      <c r="R15">
        <v>42.39</v>
      </c>
      <c r="S15">
        <v>26.4</v>
      </c>
      <c r="T15">
        <v>0</v>
      </c>
      <c r="U15">
        <v>202.5</v>
      </c>
      <c r="V15">
        <v>20.8</v>
      </c>
      <c r="W15">
        <v>33.380000000000003</v>
      </c>
      <c r="X15">
        <v>148.30000000000001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16.48</v>
      </c>
      <c r="AF15">
        <v>8.8699999999999992</v>
      </c>
      <c r="AG15">
        <v>43.68</v>
      </c>
      <c r="AH15">
        <v>0</v>
      </c>
      <c r="AI15">
        <v>0</v>
      </c>
      <c r="AJ15">
        <v>0</v>
      </c>
      <c r="AK15">
        <v>53.8</v>
      </c>
      <c r="AL15">
        <v>1.4</v>
      </c>
      <c r="AM15">
        <v>0</v>
      </c>
      <c r="AN15">
        <v>0</v>
      </c>
      <c r="AO15">
        <v>0</v>
      </c>
      <c r="AP15">
        <v>2.0499999999999998</v>
      </c>
      <c r="AQ15">
        <v>0</v>
      </c>
      <c r="AR15">
        <v>0.99</v>
      </c>
      <c r="AS15">
        <v>4.3099999999999996</v>
      </c>
      <c r="AT15">
        <v>20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2636.7300000000005</v>
      </c>
    </row>
    <row r="16" spans="1:121">
      <c r="A16" t="s">
        <v>58</v>
      </c>
      <c r="B16">
        <v>0</v>
      </c>
      <c r="C16">
        <v>0</v>
      </c>
      <c r="D16">
        <v>44.84</v>
      </c>
      <c r="E16">
        <v>0</v>
      </c>
      <c r="F16">
        <v>0</v>
      </c>
      <c r="G16">
        <v>53.75</v>
      </c>
      <c r="H16">
        <v>0</v>
      </c>
      <c r="I16">
        <v>23.56</v>
      </c>
      <c r="J16">
        <v>69.05</v>
      </c>
      <c r="K16">
        <v>683.14</v>
      </c>
      <c r="L16">
        <v>651.98</v>
      </c>
      <c r="M16">
        <v>92</v>
      </c>
      <c r="N16">
        <v>118.76</v>
      </c>
      <c r="O16">
        <v>124.33</v>
      </c>
      <c r="P16">
        <v>139.69</v>
      </c>
      <c r="Q16">
        <v>10.28</v>
      </c>
      <c r="R16">
        <v>42.39</v>
      </c>
      <c r="S16">
        <v>26.4</v>
      </c>
      <c r="T16">
        <v>0</v>
      </c>
      <c r="U16">
        <v>202.5</v>
      </c>
      <c r="V16">
        <v>20.8</v>
      </c>
      <c r="W16">
        <v>33.380000000000003</v>
      </c>
      <c r="X16">
        <v>148.30000000000001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16.48</v>
      </c>
      <c r="AF16">
        <v>8.8699999999999992</v>
      </c>
      <c r="AG16">
        <v>43.68</v>
      </c>
      <c r="AH16">
        <v>0</v>
      </c>
      <c r="AI16">
        <v>0</v>
      </c>
      <c r="AJ16">
        <v>0</v>
      </c>
      <c r="AK16">
        <v>53.8</v>
      </c>
      <c r="AL16">
        <v>1.4</v>
      </c>
      <c r="AM16">
        <v>0</v>
      </c>
      <c r="AN16">
        <v>0</v>
      </c>
      <c r="AO16">
        <v>0</v>
      </c>
      <c r="AP16">
        <v>2.0499999999999998</v>
      </c>
      <c r="AQ16">
        <v>0</v>
      </c>
      <c r="AR16">
        <v>0.99</v>
      </c>
      <c r="AS16">
        <v>4.3099999999999996</v>
      </c>
      <c r="AT16">
        <v>20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2636.7300000000005</v>
      </c>
    </row>
    <row r="17" spans="1:117">
      <c r="A17" t="s">
        <v>59</v>
      </c>
      <c r="B17">
        <v>0</v>
      </c>
      <c r="C17">
        <v>0</v>
      </c>
      <c r="D17">
        <v>44.84</v>
      </c>
      <c r="E17">
        <v>0</v>
      </c>
      <c r="F17">
        <v>0</v>
      </c>
      <c r="G17">
        <v>53.75</v>
      </c>
      <c r="H17">
        <v>0</v>
      </c>
      <c r="I17">
        <v>23.56</v>
      </c>
      <c r="J17">
        <v>69.05</v>
      </c>
      <c r="K17">
        <v>683.14</v>
      </c>
      <c r="L17">
        <v>651.98</v>
      </c>
      <c r="M17">
        <v>92</v>
      </c>
      <c r="N17">
        <v>118.76</v>
      </c>
      <c r="O17">
        <v>124.33</v>
      </c>
      <c r="P17">
        <v>139.69</v>
      </c>
      <c r="Q17">
        <v>10.28</v>
      </c>
      <c r="R17">
        <v>42.39</v>
      </c>
      <c r="S17">
        <v>26.4</v>
      </c>
      <c r="T17">
        <v>0</v>
      </c>
      <c r="U17">
        <v>202.5</v>
      </c>
      <c r="V17">
        <v>20.8</v>
      </c>
      <c r="W17">
        <v>33.380000000000003</v>
      </c>
      <c r="X17">
        <v>148.30000000000001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16.48</v>
      </c>
      <c r="AF17">
        <v>8.8699999999999992</v>
      </c>
      <c r="AG17">
        <v>43.68</v>
      </c>
      <c r="AH17">
        <v>0</v>
      </c>
      <c r="AI17">
        <v>0</v>
      </c>
      <c r="AJ17">
        <v>0</v>
      </c>
      <c r="AK17">
        <v>53.8</v>
      </c>
      <c r="AL17">
        <v>1.4</v>
      </c>
      <c r="AM17">
        <v>0</v>
      </c>
      <c r="AN17">
        <v>0</v>
      </c>
      <c r="AO17">
        <v>0</v>
      </c>
      <c r="AP17">
        <v>2.0499999999999998</v>
      </c>
      <c r="AQ17">
        <v>0</v>
      </c>
      <c r="AR17">
        <v>0.99</v>
      </c>
      <c r="AS17">
        <v>4.3099999999999996</v>
      </c>
      <c r="AT17">
        <v>20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2636.7300000000005</v>
      </c>
    </row>
    <row r="18" spans="1:117">
      <c r="A18" t="s">
        <v>60</v>
      </c>
      <c r="B18">
        <v>0</v>
      </c>
      <c r="C18">
        <v>0</v>
      </c>
      <c r="D18">
        <v>44.84</v>
      </c>
      <c r="E18">
        <v>0</v>
      </c>
      <c r="F18">
        <v>0</v>
      </c>
      <c r="G18">
        <v>53.75</v>
      </c>
      <c r="H18">
        <v>0</v>
      </c>
      <c r="I18">
        <v>23.56</v>
      </c>
      <c r="J18">
        <v>69.05</v>
      </c>
      <c r="K18">
        <v>683.14</v>
      </c>
      <c r="L18">
        <v>651.98</v>
      </c>
      <c r="M18">
        <v>92</v>
      </c>
      <c r="N18">
        <v>118.76</v>
      </c>
      <c r="O18">
        <v>124.33</v>
      </c>
      <c r="P18">
        <v>139.69</v>
      </c>
      <c r="Q18">
        <v>10.28</v>
      </c>
      <c r="R18">
        <v>42.39</v>
      </c>
      <c r="S18">
        <v>26.4</v>
      </c>
      <c r="T18">
        <v>0</v>
      </c>
      <c r="U18">
        <v>202.5</v>
      </c>
      <c r="V18">
        <v>20.8</v>
      </c>
      <c r="W18">
        <v>33.380000000000003</v>
      </c>
      <c r="X18">
        <v>148.30000000000001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16.48</v>
      </c>
      <c r="AF18">
        <v>8.8699999999999992</v>
      </c>
      <c r="AG18">
        <v>43.68</v>
      </c>
      <c r="AH18">
        <v>0</v>
      </c>
      <c r="AI18">
        <v>0</v>
      </c>
      <c r="AJ18">
        <v>0</v>
      </c>
      <c r="AK18">
        <v>53.8</v>
      </c>
      <c r="AL18">
        <v>1.4</v>
      </c>
      <c r="AM18">
        <v>0</v>
      </c>
      <c r="AN18">
        <v>0</v>
      </c>
      <c r="AO18">
        <v>0</v>
      </c>
      <c r="AP18">
        <v>2.0499999999999998</v>
      </c>
      <c r="AQ18">
        <v>0</v>
      </c>
      <c r="AR18">
        <v>0.99</v>
      </c>
      <c r="AS18">
        <v>4.3099999999999996</v>
      </c>
      <c r="AT18">
        <v>20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2636.7300000000005</v>
      </c>
    </row>
    <row r="19" spans="1:117">
      <c r="A19" t="s">
        <v>61</v>
      </c>
      <c r="B19">
        <v>0</v>
      </c>
      <c r="C19">
        <v>0</v>
      </c>
      <c r="D19">
        <v>44.84</v>
      </c>
      <c r="E19">
        <v>0</v>
      </c>
      <c r="F19">
        <v>0</v>
      </c>
      <c r="G19">
        <v>53.75</v>
      </c>
      <c r="H19">
        <v>0</v>
      </c>
      <c r="I19">
        <v>23.56</v>
      </c>
      <c r="J19">
        <v>69.05</v>
      </c>
      <c r="K19">
        <v>683.14</v>
      </c>
      <c r="L19">
        <v>651.98</v>
      </c>
      <c r="M19">
        <v>92</v>
      </c>
      <c r="N19">
        <v>118.76</v>
      </c>
      <c r="O19">
        <v>124.33</v>
      </c>
      <c r="P19">
        <v>139.69</v>
      </c>
      <c r="Q19">
        <v>10.28</v>
      </c>
      <c r="R19">
        <v>42.39</v>
      </c>
      <c r="S19">
        <v>26.4</v>
      </c>
      <c r="T19">
        <v>0</v>
      </c>
      <c r="U19">
        <v>202.5</v>
      </c>
      <c r="V19">
        <v>20.8</v>
      </c>
      <c r="W19">
        <v>33.380000000000003</v>
      </c>
      <c r="X19">
        <v>148.30000000000001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16.48</v>
      </c>
      <c r="AF19">
        <v>8.8699999999999992</v>
      </c>
      <c r="AG19">
        <v>43.68</v>
      </c>
      <c r="AH19">
        <v>0</v>
      </c>
      <c r="AI19">
        <v>0</v>
      </c>
      <c r="AJ19">
        <v>0</v>
      </c>
      <c r="AK19">
        <v>53.8</v>
      </c>
      <c r="AL19">
        <v>1.4</v>
      </c>
      <c r="AM19">
        <v>0</v>
      </c>
      <c r="AN19">
        <v>0</v>
      </c>
      <c r="AO19">
        <v>0</v>
      </c>
      <c r="AP19">
        <v>1.54</v>
      </c>
      <c r="AQ19">
        <v>0</v>
      </c>
      <c r="AR19">
        <v>0.99</v>
      </c>
      <c r="AS19">
        <v>4.3099999999999996</v>
      </c>
      <c r="AT19">
        <v>20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2636.2200000000003</v>
      </c>
    </row>
    <row r="20" spans="1:117">
      <c r="A20" t="s">
        <v>62</v>
      </c>
      <c r="B20">
        <v>0</v>
      </c>
      <c r="C20">
        <v>0</v>
      </c>
      <c r="D20">
        <v>44.84</v>
      </c>
      <c r="E20">
        <v>0</v>
      </c>
      <c r="F20">
        <v>0</v>
      </c>
      <c r="G20">
        <v>53.75</v>
      </c>
      <c r="H20">
        <v>0</v>
      </c>
      <c r="I20">
        <v>23.56</v>
      </c>
      <c r="J20">
        <v>69.05</v>
      </c>
      <c r="K20">
        <v>683.14</v>
      </c>
      <c r="L20">
        <v>651.98</v>
      </c>
      <c r="M20">
        <v>92</v>
      </c>
      <c r="N20">
        <v>118.76</v>
      </c>
      <c r="O20">
        <v>124.33</v>
      </c>
      <c r="P20">
        <v>139.69</v>
      </c>
      <c r="Q20">
        <v>10.28</v>
      </c>
      <c r="R20">
        <v>42.39</v>
      </c>
      <c r="S20">
        <v>26.4</v>
      </c>
      <c r="T20">
        <v>0</v>
      </c>
      <c r="U20">
        <v>202.5</v>
      </c>
      <c r="V20">
        <v>20.8</v>
      </c>
      <c r="W20">
        <v>33.380000000000003</v>
      </c>
      <c r="X20">
        <v>148.30000000000001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16.48</v>
      </c>
      <c r="AF20">
        <v>8.8699999999999992</v>
      </c>
      <c r="AG20">
        <v>43.68</v>
      </c>
      <c r="AH20">
        <v>0</v>
      </c>
      <c r="AI20">
        <v>0</v>
      </c>
      <c r="AJ20">
        <v>0</v>
      </c>
      <c r="AK20">
        <v>53.8</v>
      </c>
      <c r="AL20">
        <v>1.4</v>
      </c>
      <c r="AM20">
        <v>0</v>
      </c>
      <c r="AN20">
        <v>0</v>
      </c>
      <c r="AO20">
        <v>0</v>
      </c>
      <c r="AP20">
        <v>1.54</v>
      </c>
      <c r="AQ20">
        <v>0</v>
      </c>
      <c r="AR20">
        <v>0.99</v>
      </c>
      <c r="AS20">
        <v>4.3099999999999996</v>
      </c>
      <c r="AT20">
        <v>20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2636.2200000000003</v>
      </c>
    </row>
    <row r="21" spans="1:117">
      <c r="A21" t="s">
        <v>63</v>
      </c>
      <c r="B21">
        <v>0</v>
      </c>
      <c r="C21">
        <v>0</v>
      </c>
      <c r="D21">
        <v>45.04</v>
      </c>
      <c r="E21">
        <v>0</v>
      </c>
      <c r="F21">
        <v>0</v>
      </c>
      <c r="G21">
        <v>53.75</v>
      </c>
      <c r="H21">
        <v>0</v>
      </c>
      <c r="I21">
        <v>23.56</v>
      </c>
      <c r="J21">
        <v>69.05</v>
      </c>
      <c r="K21">
        <v>683.14</v>
      </c>
      <c r="L21">
        <v>651.98</v>
      </c>
      <c r="M21">
        <v>92</v>
      </c>
      <c r="N21">
        <v>118.76</v>
      </c>
      <c r="O21">
        <v>124.33</v>
      </c>
      <c r="P21">
        <v>139.69</v>
      </c>
      <c r="Q21">
        <v>10.28</v>
      </c>
      <c r="R21">
        <v>42.39</v>
      </c>
      <c r="S21">
        <v>26.4</v>
      </c>
      <c r="T21">
        <v>0</v>
      </c>
      <c r="U21">
        <v>202.5</v>
      </c>
      <c r="V21">
        <v>20.8</v>
      </c>
      <c r="W21">
        <v>33.380000000000003</v>
      </c>
      <c r="X21">
        <v>148.30000000000001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16.48</v>
      </c>
      <c r="AF21">
        <v>8.8699999999999992</v>
      </c>
      <c r="AG21">
        <v>43.68</v>
      </c>
      <c r="AH21">
        <v>0</v>
      </c>
      <c r="AI21">
        <v>0</v>
      </c>
      <c r="AJ21">
        <v>0</v>
      </c>
      <c r="AK21">
        <v>53.8</v>
      </c>
      <c r="AL21">
        <v>1.4</v>
      </c>
      <c r="AM21">
        <v>0</v>
      </c>
      <c r="AN21">
        <v>0</v>
      </c>
      <c r="AO21">
        <v>0</v>
      </c>
      <c r="AP21">
        <v>1.54</v>
      </c>
      <c r="AQ21">
        <v>0</v>
      </c>
      <c r="AR21">
        <v>0.99</v>
      </c>
      <c r="AS21">
        <v>4.3099999999999996</v>
      </c>
      <c r="AT21">
        <v>20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2636.42</v>
      </c>
    </row>
    <row r="22" spans="1:117">
      <c r="A22" t="s">
        <v>64</v>
      </c>
      <c r="B22">
        <v>0</v>
      </c>
      <c r="C22">
        <v>0</v>
      </c>
      <c r="D22">
        <v>45.04</v>
      </c>
      <c r="E22">
        <v>0</v>
      </c>
      <c r="F22">
        <v>0</v>
      </c>
      <c r="G22">
        <v>53.75</v>
      </c>
      <c r="H22">
        <v>0</v>
      </c>
      <c r="I22">
        <v>23.56</v>
      </c>
      <c r="J22">
        <v>69.05</v>
      </c>
      <c r="K22">
        <v>683.14</v>
      </c>
      <c r="L22">
        <v>651.98</v>
      </c>
      <c r="M22">
        <v>92</v>
      </c>
      <c r="N22">
        <v>118.76</v>
      </c>
      <c r="O22">
        <v>124.33</v>
      </c>
      <c r="P22">
        <v>139.69</v>
      </c>
      <c r="Q22">
        <v>10.28</v>
      </c>
      <c r="R22">
        <v>42.39</v>
      </c>
      <c r="S22">
        <v>26.4</v>
      </c>
      <c r="T22">
        <v>0</v>
      </c>
      <c r="U22">
        <v>202.5</v>
      </c>
      <c r="V22">
        <v>20.8</v>
      </c>
      <c r="W22">
        <v>33.380000000000003</v>
      </c>
      <c r="X22">
        <v>148.30000000000001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16.48</v>
      </c>
      <c r="AF22">
        <v>8.8699999999999992</v>
      </c>
      <c r="AG22">
        <v>43.68</v>
      </c>
      <c r="AH22">
        <v>0</v>
      </c>
      <c r="AI22">
        <v>0</v>
      </c>
      <c r="AJ22">
        <v>0</v>
      </c>
      <c r="AK22">
        <v>53.8</v>
      </c>
      <c r="AL22">
        <v>1.4</v>
      </c>
      <c r="AM22">
        <v>0</v>
      </c>
      <c r="AN22">
        <v>0</v>
      </c>
      <c r="AO22">
        <v>0</v>
      </c>
      <c r="AP22">
        <v>1.54</v>
      </c>
      <c r="AQ22">
        <v>15.5</v>
      </c>
      <c r="AR22">
        <v>0.99</v>
      </c>
      <c r="AS22">
        <v>4.3099999999999996</v>
      </c>
      <c r="AT22">
        <v>20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2651.92</v>
      </c>
    </row>
    <row r="23" spans="1:117">
      <c r="A23" t="s">
        <v>65</v>
      </c>
      <c r="B23">
        <v>0</v>
      </c>
      <c r="C23">
        <v>0</v>
      </c>
      <c r="D23">
        <v>45.04</v>
      </c>
      <c r="E23">
        <v>0</v>
      </c>
      <c r="F23">
        <v>0</v>
      </c>
      <c r="G23">
        <v>53.75</v>
      </c>
      <c r="H23">
        <v>0</v>
      </c>
      <c r="I23">
        <v>23.56</v>
      </c>
      <c r="J23">
        <v>69.05</v>
      </c>
      <c r="K23">
        <v>683.14</v>
      </c>
      <c r="L23">
        <v>651.98</v>
      </c>
      <c r="M23">
        <v>92</v>
      </c>
      <c r="N23">
        <v>118.76</v>
      </c>
      <c r="O23">
        <v>124.33</v>
      </c>
      <c r="P23">
        <v>139.69</v>
      </c>
      <c r="Q23">
        <v>10.28</v>
      </c>
      <c r="R23">
        <v>42.39</v>
      </c>
      <c r="S23">
        <v>26.4</v>
      </c>
      <c r="T23">
        <v>0</v>
      </c>
      <c r="U23">
        <v>202.5</v>
      </c>
      <c r="V23">
        <v>20.8</v>
      </c>
      <c r="W23">
        <v>33.380000000000003</v>
      </c>
      <c r="X23">
        <v>148.30000000000001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16.48</v>
      </c>
      <c r="AF23">
        <v>8.8699999999999992</v>
      </c>
      <c r="AG23">
        <v>43.68</v>
      </c>
      <c r="AH23">
        <v>0</v>
      </c>
      <c r="AI23">
        <v>0</v>
      </c>
      <c r="AJ23">
        <v>0</v>
      </c>
      <c r="AK23">
        <v>53.8</v>
      </c>
      <c r="AL23">
        <v>1.4</v>
      </c>
      <c r="AM23">
        <v>0</v>
      </c>
      <c r="AN23">
        <v>0</v>
      </c>
      <c r="AO23">
        <v>0</v>
      </c>
      <c r="AP23">
        <v>1.54</v>
      </c>
      <c r="AQ23">
        <v>15.5</v>
      </c>
      <c r="AR23">
        <v>0.99</v>
      </c>
      <c r="AS23">
        <v>4.3099999999999996</v>
      </c>
      <c r="AT23">
        <v>20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2651.92</v>
      </c>
    </row>
    <row r="24" spans="1:117">
      <c r="A24" t="s">
        <v>66</v>
      </c>
      <c r="B24">
        <v>0</v>
      </c>
      <c r="C24">
        <v>0</v>
      </c>
      <c r="D24">
        <v>45.04</v>
      </c>
      <c r="E24">
        <v>0</v>
      </c>
      <c r="F24">
        <v>0</v>
      </c>
      <c r="G24">
        <v>53.75</v>
      </c>
      <c r="H24">
        <v>0</v>
      </c>
      <c r="I24">
        <v>23.56</v>
      </c>
      <c r="J24">
        <v>69.05</v>
      </c>
      <c r="K24">
        <v>683.14</v>
      </c>
      <c r="L24">
        <v>651.98</v>
      </c>
      <c r="M24">
        <v>92</v>
      </c>
      <c r="N24">
        <v>118.76</v>
      </c>
      <c r="O24">
        <v>124.33</v>
      </c>
      <c r="P24">
        <v>139.69</v>
      </c>
      <c r="Q24">
        <v>10.28</v>
      </c>
      <c r="R24">
        <v>42.39</v>
      </c>
      <c r="S24">
        <v>26.4</v>
      </c>
      <c r="T24">
        <v>0</v>
      </c>
      <c r="U24">
        <v>202.5</v>
      </c>
      <c r="V24">
        <v>20.8</v>
      </c>
      <c r="W24">
        <v>33.380000000000003</v>
      </c>
      <c r="X24">
        <v>148.30000000000001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16.48</v>
      </c>
      <c r="AF24">
        <v>8.8699999999999992</v>
      </c>
      <c r="AG24">
        <v>43.68</v>
      </c>
      <c r="AH24">
        <v>0</v>
      </c>
      <c r="AI24">
        <v>0</v>
      </c>
      <c r="AJ24">
        <v>0</v>
      </c>
      <c r="AK24">
        <v>53.8</v>
      </c>
      <c r="AL24">
        <v>1.4</v>
      </c>
      <c r="AM24">
        <v>0</v>
      </c>
      <c r="AN24">
        <v>0</v>
      </c>
      <c r="AO24">
        <v>0</v>
      </c>
      <c r="AP24">
        <v>1.54</v>
      </c>
      <c r="AQ24">
        <v>30.99</v>
      </c>
      <c r="AR24">
        <v>0.99</v>
      </c>
      <c r="AS24">
        <v>4.3099999999999996</v>
      </c>
      <c r="AT24">
        <v>20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2667.41</v>
      </c>
    </row>
    <row r="25" spans="1:117">
      <c r="A25" t="s">
        <v>67</v>
      </c>
      <c r="B25">
        <v>0</v>
      </c>
      <c r="C25">
        <v>0</v>
      </c>
      <c r="D25">
        <v>45.04</v>
      </c>
      <c r="E25">
        <v>0</v>
      </c>
      <c r="F25">
        <v>0</v>
      </c>
      <c r="G25">
        <v>53.75</v>
      </c>
      <c r="H25">
        <v>0</v>
      </c>
      <c r="I25">
        <v>23.56</v>
      </c>
      <c r="J25">
        <v>69.05</v>
      </c>
      <c r="K25">
        <v>683.14</v>
      </c>
      <c r="L25">
        <v>651.98</v>
      </c>
      <c r="M25">
        <v>92</v>
      </c>
      <c r="N25">
        <v>118.76</v>
      </c>
      <c r="O25">
        <v>124.33</v>
      </c>
      <c r="P25">
        <v>139.69</v>
      </c>
      <c r="Q25">
        <v>10.28</v>
      </c>
      <c r="R25">
        <v>42.39</v>
      </c>
      <c r="S25">
        <v>26.4</v>
      </c>
      <c r="T25">
        <v>0</v>
      </c>
      <c r="U25">
        <v>202.5</v>
      </c>
      <c r="V25">
        <v>20.8</v>
      </c>
      <c r="W25">
        <v>33.380000000000003</v>
      </c>
      <c r="X25">
        <v>148.30000000000001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16.48</v>
      </c>
      <c r="AF25">
        <v>8.8699999999999992</v>
      </c>
      <c r="AG25">
        <v>43.68</v>
      </c>
      <c r="AH25">
        <v>0</v>
      </c>
      <c r="AI25">
        <v>0</v>
      </c>
      <c r="AJ25">
        <v>0</v>
      </c>
      <c r="AK25">
        <v>53.8</v>
      </c>
      <c r="AL25">
        <v>1.4</v>
      </c>
      <c r="AM25">
        <v>0</v>
      </c>
      <c r="AN25">
        <v>0</v>
      </c>
      <c r="AO25">
        <v>0</v>
      </c>
      <c r="AP25">
        <v>1.54</v>
      </c>
      <c r="AQ25">
        <v>30.99</v>
      </c>
      <c r="AR25">
        <v>0.99</v>
      </c>
      <c r="AS25">
        <v>4.3099999999999996</v>
      </c>
      <c r="AT25">
        <v>20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2667.41</v>
      </c>
    </row>
    <row r="26" spans="1:117">
      <c r="A26" t="s">
        <v>68</v>
      </c>
      <c r="B26">
        <v>0</v>
      </c>
      <c r="C26">
        <v>0</v>
      </c>
      <c r="D26">
        <v>45.04</v>
      </c>
      <c r="E26">
        <v>0</v>
      </c>
      <c r="F26">
        <v>0</v>
      </c>
      <c r="G26">
        <v>53.75</v>
      </c>
      <c r="H26">
        <v>0</v>
      </c>
      <c r="I26">
        <v>23.56</v>
      </c>
      <c r="J26">
        <v>69.05</v>
      </c>
      <c r="K26">
        <v>683.14</v>
      </c>
      <c r="L26">
        <v>651.98</v>
      </c>
      <c r="M26">
        <v>92</v>
      </c>
      <c r="N26">
        <v>118.76</v>
      </c>
      <c r="O26">
        <v>124.33</v>
      </c>
      <c r="P26">
        <v>139.69</v>
      </c>
      <c r="Q26">
        <v>10.28</v>
      </c>
      <c r="R26">
        <v>42.39</v>
      </c>
      <c r="S26">
        <v>26.4</v>
      </c>
      <c r="T26">
        <v>0</v>
      </c>
      <c r="U26">
        <v>202.5</v>
      </c>
      <c r="V26">
        <v>20.8</v>
      </c>
      <c r="W26">
        <v>33.380000000000003</v>
      </c>
      <c r="X26">
        <v>148.30000000000001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16.48</v>
      </c>
      <c r="AF26">
        <v>8.8699999999999992</v>
      </c>
      <c r="AG26">
        <v>43.68</v>
      </c>
      <c r="AH26">
        <v>18.940000000000001</v>
      </c>
      <c r="AI26">
        <v>0</v>
      </c>
      <c r="AJ26">
        <v>0</v>
      </c>
      <c r="AK26">
        <v>53.8</v>
      </c>
      <c r="AL26">
        <v>1.4</v>
      </c>
      <c r="AM26">
        <v>0</v>
      </c>
      <c r="AN26">
        <v>0</v>
      </c>
      <c r="AO26">
        <v>0</v>
      </c>
      <c r="AP26">
        <v>1.54</v>
      </c>
      <c r="AQ26">
        <v>30.99</v>
      </c>
      <c r="AR26">
        <v>0.99</v>
      </c>
      <c r="AS26">
        <v>4.3099999999999996</v>
      </c>
      <c r="AT26">
        <v>20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2686.35</v>
      </c>
    </row>
    <row r="27" spans="1:117">
      <c r="A27" t="s">
        <v>69</v>
      </c>
      <c r="B27">
        <v>0</v>
      </c>
      <c r="C27">
        <v>0</v>
      </c>
      <c r="D27">
        <v>45.04</v>
      </c>
      <c r="E27">
        <v>0</v>
      </c>
      <c r="F27">
        <v>0</v>
      </c>
      <c r="G27">
        <v>53.75</v>
      </c>
      <c r="H27">
        <v>0</v>
      </c>
      <c r="I27">
        <v>23.56</v>
      </c>
      <c r="J27">
        <v>69.05</v>
      </c>
      <c r="K27">
        <v>683.14</v>
      </c>
      <c r="L27">
        <v>651.98</v>
      </c>
      <c r="M27">
        <v>92</v>
      </c>
      <c r="N27">
        <v>118.76</v>
      </c>
      <c r="O27">
        <v>124.33</v>
      </c>
      <c r="P27">
        <v>139.69</v>
      </c>
      <c r="Q27">
        <v>10.28</v>
      </c>
      <c r="R27">
        <v>42.39</v>
      </c>
      <c r="S27">
        <v>26.4</v>
      </c>
      <c r="T27">
        <v>0</v>
      </c>
      <c r="U27">
        <v>213.75</v>
      </c>
      <c r="V27">
        <v>20.8</v>
      </c>
      <c r="W27">
        <v>33.380000000000003</v>
      </c>
      <c r="X27">
        <v>148.30000000000001</v>
      </c>
      <c r="Y27">
        <v>0</v>
      </c>
      <c r="Z27">
        <v>0</v>
      </c>
      <c r="AA27">
        <v>0</v>
      </c>
      <c r="AB27">
        <v>2</v>
      </c>
      <c r="AC27">
        <v>0</v>
      </c>
      <c r="AD27">
        <v>0</v>
      </c>
      <c r="AE27">
        <v>16.48</v>
      </c>
      <c r="AF27">
        <v>8.8699999999999992</v>
      </c>
      <c r="AG27">
        <v>43.68</v>
      </c>
      <c r="AH27">
        <v>46.78</v>
      </c>
      <c r="AI27">
        <v>3.82</v>
      </c>
      <c r="AJ27">
        <v>0</v>
      </c>
      <c r="AK27">
        <v>53.8</v>
      </c>
      <c r="AL27">
        <v>1.4</v>
      </c>
      <c r="AM27">
        <v>0</v>
      </c>
      <c r="AN27">
        <v>0</v>
      </c>
      <c r="AO27">
        <v>0</v>
      </c>
      <c r="AP27">
        <v>1.54</v>
      </c>
      <c r="AQ27">
        <v>30.99</v>
      </c>
      <c r="AR27">
        <v>0.99</v>
      </c>
      <c r="AS27">
        <v>4.3099999999999996</v>
      </c>
      <c r="AT27">
        <v>20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2731.26</v>
      </c>
    </row>
    <row r="28" spans="1:117">
      <c r="A28" t="s">
        <v>70</v>
      </c>
      <c r="B28">
        <v>0</v>
      </c>
      <c r="C28">
        <v>0</v>
      </c>
      <c r="D28">
        <v>45.04</v>
      </c>
      <c r="E28">
        <v>0</v>
      </c>
      <c r="F28">
        <v>0</v>
      </c>
      <c r="G28">
        <v>53.75</v>
      </c>
      <c r="H28">
        <v>0</v>
      </c>
      <c r="I28">
        <v>23.56</v>
      </c>
      <c r="J28">
        <v>0</v>
      </c>
      <c r="K28">
        <v>683.14</v>
      </c>
      <c r="L28">
        <v>651.98</v>
      </c>
      <c r="M28">
        <v>92</v>
      </c>
      <c r="N28">
        <v>118.76</v>
      </c>
      <c r="O28">
        <v>124.33</v>
      </c>
      <c r="P28">
        <v>139.69</v>
      </c>
      <c r="Q28">
        <v>10.28</v>
      </c>
      <c r="R28">
        <v>42.39</v>
      </c>
      <c r="S28">
        <v>26.4</v>
      </c>
      <c r="T28">
        <v>0</v>
      </c>
      <c r="U28">
        <v>225</v>
      </c>
      <c r="V28">
        <v>20.8</v>
      </c>
      <c r="W28">
        <v>33.380000000000003</v>
      </c>
      <c r="X28">
        <v>148.30000000000001</v>
      </c>
      <c r="Y28">
        <v>0</v>
      </c>
      <c r="Z28">
        <v>0</v>
      </c>
      <c r="AA28">
        <v>12.01</v>
      </c>
      <c r="AB28">
        <v>3.34</v>
      </c>
      <c r="AC28">
        <v>0</v>
      </c>
      <c r="AD28">
        <v>0</v>
      </c>
      <c r="AE28">
        <v>16.48</v>
      </c>
      <c r="AF28">
        <v>17.75</v>
      </c>
      <c r="AG28">
        <v>43.68</v>
      </c>
      <c r="AH28">
        <v>70.17</v>
      </c>
      <c r="AI28">
        <v>16.54</v>
      </c>
      <c r="AJ28">
        <v>0</v>
      </c>
      <c r="AK28">
        <v>53.8</v>
      </c>
      <c r="AL28">
        <v>1.4</v>
      </c>
      <c r="AM28">
        <v>0</v>
      </c>
      <c r="AN28">
        <v>0</v>
      </c>
      <c r="AO28">
        <v>0</v>
      </c>
      <c r="AP28">
        <v>1.54</v>
      </c>
      <c r="AQ28">
        <v>46.49</v>
      </c>
      <c r="AR28">
        <v>0.99</v>
      </c>
      <c r="AS28">
        <v>4.3099999999999996</v>
      </c>
      <c r="AT28">
        <v>20</v>
      </c>
      <c r="AU28">
        <v>0</v>
      </c>
      <c r="AV28">
        <v>0</v>
      </c>
      <c r="AW28">
        <v>0</v>
      </c>
      <c r="AX28">
        <v>69.05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2816.3500000000008</v>
      </c>
    </row>
    <row r="29" spans="1:117">
      <c r="A29" t="s">
        <v>71</v>
      </c>
      <c r="B29">
        <v>0</v>
      </c>
      <c r="C29">
        <v>0</v>
      </c>
      <c r="D29">
        <v>37.700000000000003</v>
      </c>
      <c r="E29">
        <v>0</v>
      </c>
      <c r="F29">
        <v>0</v>
      </c>
      <c r="G29">
        <v>53.75</v>
      </c>
      <c r="H29">
        <v>0</v>
      </c>
      <c r="I29">
        <v>23.56</v>
      </c>
      <c r="J29">
        <v>0</v>
      </c>
      <c r="K29">
        <v>359.02</v>
      </c>
      <c r="L29">
        <v>651.98</v>
      </c>
      <c r="M29">
        <v>92</v>
      </c>
      <c r="N29">
        <v>118.76</v>
      </c>
      <c r="O29">
        <v>124.33</v>
      </c>
      <c r="P29">
        <v>139.69</v>
      </c>
      <c r="Q29">
        <v>10.28</v>
      </c>
      <c r="R29">
        <v>42.39</v>
      </c>
      <c r="S29">
        <v>26.4</v>
      </c>
      <c r="T29">
        <v>0</v>
      </c>
      <c r="U29">
        <v>236.25</v>
      </c>
      <c r="V29">
        <v>20.8</v>
      </c>
      <c r="W29">
        <v>33.380000000000003</v>
      </c>
      <c r="X29">
        <v>148.30000000000001</v>
      </c>
      <c r="Y29">
        <v>0</v>
      </c>
      <c r="Z29">
        <v>2.2000000000000002</v>
      </c>
      <c r="AA29">
        <v>28.1</v>
      </c>
      <c r="AB29">
        <v>7.99</v>
      </c>
      <c r="AC29">
        <v>9.68</v>
      </c>
      <c r="AD29">
        <v>7.92</v>
      </c>
      <c r="AE29">
        <v>32.96</v>
      </c>
      <c r="AF29">
        <v>26.62</v>
      </c>
      <c r="AG29">
        <v>43.68</v>
      </c>
      <c r="AH29">
        <v>93.56</v>
      </c>
      <c r="AI29">
        <v>16.54</v>
      </c>
      <c r="AJ29">
        <v>0</v>
      </c>
      <c r="AK29">
        <v>53.8</v>
      </c>
      <c r="AL29">
        <v>1.4</v>
      </c>
      <c r="AM29">
        <v>0</v>
      </c>
      <c r="AN29">
        <v>0</v>
      </c>
      <c r="AO29">
        <v>0</v>
      </c>
      <c r="AP29">
        <v>1.54</v>
      </c>
      <c r="AQ29">
        <v>46.49</v>
      </c>
      <c r="AR29">
        <v>0.99</v>
      </c>
      <c r="AS29">
        <v>4.3099999999999996</v>
      </c>
      <c r="AT29">
        <v>20</v>
      </c>
      <c r="AU29">
        <v>0</v>
      </c>
      <c r="AV29">
        <v>7.35</v>
      </c>
      <c r="AW29">
        <v>0</v>
      </c>
      <c r="AX29">
        <v>69.05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2592.7699999999991</v>
      </c>
    </row>
    <row r="30" spans="1:117">
      <c r="A30" t="s">
        <v>72</v>
      </c>
      <c r="B30">
        <v>0</v>
      </c>
      <c r="C30">
        <v>0</v>
      </c>
      <c r="D30">
        <v>34.76</v>
      </c>
      <c r="E30">
        <v>0</v>
      </c>
      <c r="F30">
        <v>0</v>
      </c>
      <c r="G30">
        <v>53.75</v>
      </c>
      <c r="H30">
        <v>0</v>
      </c>
      <c r="I30">
        <v>23.56</v>
      </c>
      <c r="J30">
        <v>0</v>
      </c>
      <c r="K30">
        <v>359.02</v>
      </c>
      <c r="L30">
        <v>619.98</v>
      </c>
      <c r="M30">
        <v>92</v>
      </c>
      <c r="N30">
        <v>118.76</v>
      </c>
      <c r="O30">
        <v>124.33</v>
      </c>
      <c r="P30">
        <v>139.69</v>
      </c>
      <c r="Q30">
        <v>10.28</v>
      </c>
      <c r="R30">
        <v>42.39</v>
      </c>
      <c r="S30">
        <v>26.4</v>
      </c>
      <c r="T30">
        <v>0</v>
      </c>
      <c r="U30">
        <v>236.25</v>
      </c>
      <c r="V30">
        <v>20.8</v>
      </c>
      <c r="W30">
        <v>33.380000000000003</v>
      </c>
      <c r="X30">
        <v>148.30000000000001</v>
      </c>
      <c r="Y30">
        <v>0</v>
      </c>
      <c r="Z30">
        <v>13.04</v>
      </c>
      <c r="AA30">
        <v>42.15</v>
      </c>
      <c r="AB30">
        <v>39.51</v>
      </c>
      <c r="AC30">
        <v>29.06</v>
      </c>
      <c r="AD30">
        <v>27.41</v>
      </c>
      <c r="AE30">
        <v>32.96</v>
      </c>
      <c r="AF30">
        <v>39.049999999999997</v>
      </c>
      <c r="AG30">
        <v>43.68</v>
      </c>
      <c r="AH30">
        <v>116.95</v>
      </c>
      <c r="AI30">
        <v>16.54</v>
      </c>
      <c r="AJ30">
        <v>0</v>
      </c>
      <c r="AK30">
        <v>53.8</v>
      </c>
      <c r="AL30">
        <v>1.4</v>
      </c>
      <c r="AM30">
        <v>7.9</v>
      </c>
      <c r="AN30">
        <v>0</v>
      </c>
      <c r="AO30">
        <v>0</v>
      </c>
      <c r="AP30">
        <v>1.54</v>
      </c>
      <c r="AQ30">
        <v>62</v>
      </c>
      <c r="AR30">
        <v>0.99</v>
      </c>
      <c r="AS30">
        <v>4.3099999999999996</v>
      </c>
      <c r="AT30">
        <v>20</v>
      </c>
      <c r="AU30">
        <v>0</v>
      </c>
      <c r="AV30">
        <v>10.5</v>
      </c>
      <c r="AW30">
        <v>0</v>
      </c>
      <c r="AX30">
        <v>69.05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2715.4900000000002</v>
      </c>
    </row>
    <row r="31" spans="1:117">
      <c r="A31" t="s">
        <v>73</v>
      </c>
      <c r="B31">
        <v>0</v>
      </c>
      <c r="C31">
        <v>0</v>
      </c>
      <c r="D31">
        <v>34.76</v>
      </c>
      <c r="E31">
        <v>0</v>
      </c>
      <c r="F31">
        <v>0</v>
      </c>
      <c r="G31">
        <v>53.75</v>
      </c>
      <c r="H31">
        <v>0</v>
      </c>
      <c r="I31">
        <v>23.56</v>
      </c>
      <c r="J31">
        <v>0</v>
      </c>
      <c r="K31">
        <v>359.02</v>
      </c>
      <c r="L31">
        <v>591.98</v>
      </c>
      <c r="M31">
        <v>92</v>
      </c>
      <c r="N31">
        <v>118.76</v>
      </c>
      <c r="O31">
        <v>124.33</v>
      </c>
      <c r="P31">
        <v>139.69</v>
      </c>
      <c r="Q31">
        <v>10.28</v>
      </c>
      <c r="R31">
        <v>42.39</v>
      </c>
      <c r="S31">
        <v>26.4</v>
      </c>
      <c r="T31">
        <v>0</v>
      </c>
      <c r="U31">
        <v>236.25</v>
      </c>
      <c r="V31">
        <v>20.8</v>
      </c>
      <c r="W31">
        <v>33.380000000000003</v>
      </c>
      <c r="X31">
        <v>148.30000000000001</v>
      </c>
      <c r="Y31">
        <v>0</v>
      </c>
      <c r="Z31">
        <v>13.04</v>
      </c>
      <c r="AA31">
        <v>42.15</v>
      </c>
      <c r="AB31">
        <v>39.51</v>
      </c>
      <c r="AC31">
        <v>29.06</v>
      </c>
      <c r="AD31">
        <v>27.41</v>
      </c>
      <c r="AE31">
        <v>32.96</v>
      </c>
      <c r="AF31">
        <v>39.049999999999997</v>
      </c>
      <c r="AG31">
        <v>43.68</v>
      </c>
      <c r="AH31">
        <v>116.95</v>
      </c>
      <c r="AI31">
        <v>16.54</v>
      </c>
      <c r="AJ31">
        <v>0</v>
      </c>
      <c r="AK31">
        <v>53.8</v>
      </c>
      <c r="AL31">
        <v>1.4</v>
      </c>
      <c r="AM31">
        <v>7.9</v>
      </c>
      <c r="AN31">
        <v>0</v>
      </c>
      <c r="AO31">
        <v>0</v>
      </c>
      <c r="AP31">
        <v>2.0499999999999998</v>
      </c>
      <c r="AQ31">
        <v>62</v>
      </c>
      <c r="AR31">
        <v>0.99</v>
      </c>
      <c r="AS31">
        <v>4.3099999999999996</v>
      </c>
      <c r="AT31">
        <v>20</v>
      </c>
      <c r="AU31">
        <v>0</v>
      </c>
      <c r="AV31">
        <v>10.5</v>
      </c>
      <c r="AW31">
        <v>0</v>
      </c>
      <c r="AX31">
        <v>69.05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2688.0000000000005</v>
      </c>
    </row>
    <row r="32" spans="1:117">
      <c r="A32" t="s">
        <v>74</v>
      </c>
      <c r="B32">
        <v>0</v>
      </c>
      <c r="C32">
        <v>0</v>
      </c>
      <c r="D32">
        <v>34.76</v>
      </c>
      <c r="E32">
        <v>0</v>
      </c>
      <c r="F32">
        <v>0</v>
      </c>
      <c r="G32">
        <v>53.75</v>
      </c>
      <c r="H32">
        <v>0</v>
      </c>
      <c r="I32">
        <v>23.56</v>
      </c>
      <c r="J32">
        <v>0</v>
      </c>
      <c r="K32">
        <v>359.02</v>
      </c>
      <c r="L32">
        <v>591.98</v>
      </c>
      <c r="M32">
        <v>92</v>
      </c>
      <c r="N32">
        <v>118.76</v>
      </c>
      <c r="O32">
        <v>124.33</v>
      </c>
      <c r="P32">
        <v>139.69</v>
      </c>
      <c r="Q32">
        <v>10.28</v>
      </c>
      <c r="R32">
        <v>42.39</v>
      </c>
      <c r="S32">
        <v>26.4</v>
      </c>
      <c r="T32">
        <v>0</v>
      </c>
      <c r="U32">
        <v>236.25</v>
      </c>
      <c r="V32">
        <v>20.8</v>
      </c>
      <c r="W32">
        <v>33.380000000000003</v>
      </c>
      <c r="X32">
        <v>148.30000000000001</v>
      </c>
      <c r="Y32">
        <v>0</v>
      </c>
      <c r="Z32">
        <v>13.04</v>
      </c>
      <c r="AA32">
        <v>42.15</v>
      </c>
      <c r="AB32">
        <v>39.51</v>
      </c>
      <c r="AC32">
        <v>29.06</v>
      </c>
      <c r="AD32">
        <v>27.41</v>
      </c>
      <c r="AE32">
        <v>32.96</v>
      </c>
      <c r="AF32">
        <v>39.049999999999997</v>
      </c>
      <c r="AG32">
        <v>43.68</v>
      </c>
      <c r="AH32">
        <v>116.95</v>
      </c>
      <c r="AI32">
        <v>16.54</v>
      </c>
      <c r="AJ32">
        <v>0</v>
      </c>
      <c r="AK32">
        <v>53.8</v>
      </c>
      <c r="AL32">
        <v>1.4</v>
      </c>
      <c r="AM32">
        <v>7.9</v>
      </c>
      <c r="AN32">
        <v>0</v>
      </c>
      <c r="AO32">
        <v>0</v>
      </c>
      <c r="AP32">
        <v>2.0499999999999998</v>
      </c>
      <c r="AQ32">
        <v>62</v>
      </c>
      <c r="AR32">
        <v>0.99</v>
      </c>
      <c r="AS32">
        <v>4.3099999999999996</v>
      </c>
      <c r="AT32">
        <v>20</v>
      </c>
      <c r="AU32">
        <v>0</v>
      </c>
      <c r="AV32">
        <v>10.5</v>
      </c>
      <c r="AW32">
        <v>0</v>
      </c>
      <c r="AX32">
        <v>69.05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2688.0000000000005</v>
      </c>
    </row>
    <row r="33" spans="1:117">
      <c r="A33" t="s">
        <v>75</v>
      </c>
      <c r="B33">
        <v>0</v>
      </c>
      <c r="C33">
        <v>0</v>
      </c>
      <c r="D33">
        <v>34.76</v>
      </c>
      <c r="E33">
        <v>0</v>
      </c>
      <c r="F33">
        <v>0</v>
      </c>
      <c r="G33">
        <v>53.75</v>
      </c>
      <c r="H33">
        <v>0</v>
      </c>
      <c r="I33">
        <v>23.56</v>
      </c>
      <c r="J33">
        <v>0</v>
      </c>
      <c r="K33">
        <v>359.02</v>
      </c>
      <c r="L33">
        <v>591.98</v>
      </c>
      <c r="M33">
        <v>92</v>
      </c>
      <c r="N33">
        <v>118.76</v>
      </c>
      <c r="O33">
        <v>124.33</v>
      </c>
      <c r="P33">
        <v>139.69</v>
      </c>
      <c r="Q33">
        <v>10.28</v>
      </c>
      <c r="R33">
        <v>42.39</v>
      </c>
      <c r="S33">
        <v>26.4</v>
      </c>
      <c r="T33">
        <v>0</v>
      </c>
      <c r="U33">
        <v>202.5</v>
      </c>
      <c r="V33">
        <v>20.8</v>
      </c>
      <c r="W33">
        <v>33.380000000000003</v>
      </c>
      <c r="X33">
        <v>148.30000000000001</v>
      </c>
      <c r="Y33">
        <v>0</v>
      </c>
      <c r="Z33">
        <v>13.04</v>
      </c>
      <c r="AA33">
        <v>42.15</v>
      </c>
      <c r="AB33">
        <v>39.51</v>
      </c>
      <c r="AC33">
        <v>29.06</v>
      </c>
      <c r="AD33">
        <v>27.41</v>
      </c>
      <c r="AE33">
        <v>32.96</v>
      </c>
      <c r="AF33">
        <v>39.049999999999997</v>
      </c>
      <c r="AG33">
        <v>43.68</v>
      </c>
      <c r="AH33">
        <v>116.95</v>
      </c>
      <c r="AI33">
        <v>16.54</v>
      </c>
      <c r="AJ33">
        <v>0</v>
      </c>
      <c r="AK33">
        <v>53.8</v>
      </c>
      <c r="AL33">
        <v>1.4</v>
      </c>
      <c r="AM33">
        <v>8.19</v>
      </c>
      <c r="AN33">
        <v>0</v>
      </c>
      <c r="AO33">
        <v>0</v>
      </c>
      <c r="AP33">
        <v>2.0499999999999998</v>
      </c>
      <c r="AQ33">
        <v>62</v>
      </c>
      <c r="AR33">
        <v>26.49</v>
      </c>
      <c r="AS33">
        <v>4.3099999999999996</v>
      </c>
      <c r="AT33">
        <v>20</v>
      </c>
      <c r="AU33">
        <v>0</v>
      </c>
      <c r="AV33">
        <v>10.5</v>
      </c>
      <c r="AW33">
        <v>0</v>
      </c>
      <c r="AX33">
        <v>69.05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2680.0400000000004</v>
      </c>
    </row>
    <row r="34" spans="1:117">
      <c r="A34" t="s">
        <v>76</v>
      </c>
      <c r="B34">
        <v>0</v>
      </c>
      <c r="C34">
        <v>0</v>
      </c>
      <c r="D34">
        <v>34.76</v>
      </c>
      <c r="E34">
        <v>0</v>
      </c>
      <c r="F34">
        <v>0</v>
      </c>
      <c r="G34">
        <v>53.75</v>
      </c>
      <c r="H34">
        <v>0</v>
      </c>
      <c r="I34">
        <v>23.56</v>
      </c>
      <c r="J34">
        <v>0</v>
      </c>
      <c r="K34">
        <v>359.02</v>
      </c>
      <c r="L34">
        <v>591.98</v>
      </c>
      <c r="M34">
        <v>92</v>
      </c>
      <c r="N34">
        <v>118.76</v>
      </c>
      <c r="O34">
        <v>124.33</v>
      </c>
      <c r="P34">
        <v>139.69</v>
      </c>
      <c r="Q34">
        <v>10.28</v>
      </c>
      <c r="R34">
        <v>42.39</v>
      </c>
      <c r="S34">
        <v>26.4</v>
      </c>
      <c r="T34">
        <v>0</v>
      </c>
      <c r="U34">
        <v>202.5</v>
      </c>
      <c r="V34">
        <v>20.8</v>
      </c>
      <c r="W34">
        <v>33.380000000000003</v>
      </c>
      <c r="X34">
        <v>148.30000000000001</v>
      </c>
      <c r="Y34">
        <v>0</v>
      </c>
      <c r="Z34">
        <v>13.04</v>
      </c>
      <c r="AA34">
        <v>42.15</v>
      </c>
      <c r="AB34">
        <v>39.51</v>
      </c>
      <c r="AC34">
        <v>29.06</v>
      </c>
      <c r="AD34">
        <v>27.41</v>
      </c>
      <c r="AE34">
        <v>32.96</v>
      </c>
      <c r="AF34">
        <v>39.049999999999997</v>
      </c>
      <c r="AG34">
        <v>43.68</v>
      </c>
      <c r="AH34">
        <v>116.95</v>
      </c>
      <c r="AI34">
        <v>3.57</v>
      </c>
      <c r="AJ34">
        <v>0</v>
      </c>
      <c r="AK34">
        <v>53.8</v>
      </c>
      <c r="AL34">
        <v>1.4</v>
      </c>
      <c r="AM34">
        <v>8.19</v>
      </c>
      <c r="AN34">
        <v>0</v>
      </c>
      <c r="AO34">
        <v>0</v>
      </c>
      <c r="AP34">
        <v>2.0499999999999998</v>
      </c>
      <c r="AQ34">
        <v>62</v>
      </c>
      <c r="AR34">
        <v>26.49</v>
      </c>
      <c r="AS34">
        <v>4.3099999999999996</v>
      </c>
      <c r="AT34">
        <v>20</v>
      </c>
      <c r="AU34">
        <v>0</v>
      </c>
      <c r="AV34">
        <v>10.5</v>
      </c>
      <c r="AW34">
        <v>0</v>
      </c>
      <c r="AX34">
        <v>69.05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2667.0700000000006</v>
      </c>
    </row>
    <row r="35" spans="1:117">
      <c r="A35" t="s">
        <v>77</v>
      </c>
      <c r="B35">
        <v>0</v>
      </c>
      <c r="C35">
        <v>0</v>
      </c>
      <c r="D35">
        <v>45.26</v>
      </c>
      <c r="E35">
        <v>0</v>
      </c>
      <c r="F35">
        <v>0</v>
      </c>
      <c r="G35">
        <v>53.75</v>
      </c>
      <c r="H35">
        <v>0</v>
      </c>
      <c r="I35">
        <v>23.56</v>
      </c>
      <c r="J35">
        <v>0</v>
      </c>
      <c r="K35">
        <v>359.02</v>
      </c>
      <c r="L35">
        <v>569.98</v>
      </c>
      <c r="M35">
        <v>92</v>
      </c>
      <c r="N35">
        <v>118.76</v>
      </c>
      <c r="O35">
        <v>124.33</v>
      </c>
      <c r="P35">
        <v>139.69</v>
      </c>
      <c r="Q35">
        <v>10.28</v>
      </c>
      <c r="R35">
        <v>42.39</v>
      </c>
      <c r="S35">
        <v>26.4</v>
      </c>
      <c r="T35">
        <v>0</v>
      </c>
      <c r="U35">
        <v>202.5</v>
      </c>
      <c r="V35">
        <v>20.8</v>
      </c>
      <c r="W35">
        <v>33.380000000000003</v>
      </c>
      <c r="X35">
        <v>148.30000000000001</v>
      </c>
      <c r="Y35">
        <v>0</v>
      </c>
      <c r="Z35">
        <v>13.04</v>
      </c>
      <c r="AA35">
        <v>42.15</v>
      </c>
      <c r="AB35">
        <v>39.51</v>
      </c>
      <c r="AC35">
        <v>29.06</v>
      </c>
      <c r="AD35">
        <v>27.41</v>
      </c>
      <c r="AE35">
        <v>32.96</v>
      </c>
      <c r="AF35">
        <v>39.049999999999997</v>
      </c>
      <c r="AG35">
        <v>43.68</v>
      </c>
      <c r="AH35">
        <v>93.56</v>
      </c>
      <c r="AI35">
        <v>0</v>
      </c>
      <c r="AJ35">
        <v>0</v>
      </c>
      <c r="AK35">
        <v>53.8</v>
      </c>
      <c r="AL35">
        <v>9.2899999999999991</v>
      </c>
      <c r="AM35">
        <v>8.19</v>
      </c>
      <c r="AN35">
        <v>0</v>
      </c>
      <c r="AO35">
        <v>0</v>
      </c>
      <c r="AP35">
        <v>7.81</v>
      </c>
      <c r="AQ35">
        <v>62</v>
      </c>
      <c r="AR35">
        <v>26.49</v>
      </c>
      <c r="AS35">
        <v>4.3099999999999996</v>
      </c>
      <c r="AT35">
        <v>20</v>
      </c>
      <c r="AU35">
        <v>0</v>
      </c>
      <c r="AV35">
        <v>0</v>
      </c>
      <c r="AW35">
        <v>0</v>
      </c>
      <c r="AX35">
        <v>69.05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2631.76</v>
      </c>
    </row>
    <row r="36" spans="1:117">
      <c r="A36" t="s">
        <v>78</v>
      </c>
      <c r="B36">
        <v>0</v>
      </c>
      <c r="C36">
        <v>0</v>
      </c>
      <c r="D36">
        <v>45.26</v>
      </c>
      <c r="E36">
        <v>0</v>
      </c>
      <c r="F36">
        <v>0</v>
      </c>
      <c r="G36">
        <v>53.75</v>
      </c>
      <c r="H36">
        <v>0</v>
      </c>
      <c r="I36">
        <v>23.56</v>
      </c>
      <c r="J36">
        <v>0</v>
      </c>
      <c r="K36">
        <v>359.02</v>
      </c>
      <c r="L36">
        <v>559.98</v>
      </c>
      <c r="M36">
        <v>92</v>
      </c>
      <c r="N36">
        <v>118.76</v>
      </c>
      <c r="O36">
        <v>124.33</v>
      </c>
      <c r="P36">
        <v>139.69</v>
      </c>
      <c r="Q36">
        <v>10.28</v>
      </c>
      <c r="R36">
        <v>42.39</v>
      </c>
      <c r="S36">
        <v>26.4</v>
      </c>
      <c r="T36">
        <v>0</v>
      </c>
      <c r="U36">
        <v>202.5</v>
      </c>
      <c r="V36">
        <v>20.8</v>
      </c>
      <c r="W36">
        <v>33.380000000000003</v>
      </c>
      <c r="X36">
        <v>148.30000000000001</v>
      </c>
      <c r="Y36">
        <v>0</v>
      </c>
      <c r="Z36">
        <v>13.04</v>
      </c>
      <c r="AA36">
        <v>42.15</v>
      </c>
      <c r="AB36">
        <v>39.51</v>
      </c>
      <c r="AC36">
        <v>29.06</v>
      </c>
      <c r="AD36">
        <v>27.41</v>
      </c>
      <c r="AE36">
        <v>32.96</v>
      </c>
      <c r="AF36">
        <v>39.049999999999997</v>
      </c>
      <c r="AG36">
        <v>43.68</v>
      </c>
      <c r="AH36">
        <v>70.17</v>
      </c>
      <c r="AI36">
        <v>0</v>
      </c>
      <c r="AJ36">
        <v>0</v>
      </c>
      <c r="AK36">
        <v>53.8</v>
      </c>
      <c r="AL36">
        <v>41.83</v>
      </c>
      <c r="AM36">
        <v>8.19</v>
      </c>
      <c r="AN36">
        <v>0</v>
      </c>
      <c r="AO36">
        <v>0</v>
      </c>
      <c r="AP36">
        <v>7.81</v>
      </c>
      <c r="AQ36">
        <v>62</v>
      </c>
      <c r="AR36">
        <v>26.49</v>
      </c>
      <c r="AS36">
        <v>4.3099999999999996</v>
      </c>
      <c r="AT36">
        <v>20</v>
      </c>
      <c r="AU36">
        <v>0</v>
      </c>
      <c r="AV36">
        <v>0</v>
      </c>
      <c r="AW36">
        <v>0</v>
      </c>
      <c r="AX36">
        <v>69.05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2630.9100000000003</v>
      </c>
    </row>
    <row r="37" spans="1:117">
      <c r="A37" t="s">
        <v>79</v>
      </c>
      <c r="B37">
        <v>0</v>
      </c>
      <c r="C37">
        <v>0</v>
      </c>
      <c r="D37">
        <v>44.94</v>
      </c>
      <c r="E37">
        <v>0</v>
      </c>
      <c r="F37">
        <v>0</v>
      </c>
      <c r="G37">
        <v>53.75</v>
      </c>
      <c r="H37">
        <v>0</v>
      </c>
      <c r="I37">
        <v>23.56</v>
      </c>
      <c r="J37">
        <v>0</v>
      </c>
      <c r="K37">
        <v>359.02</v>
      </c>
      <c r="L37">
        <v>579.98</v>
      </c>
      <c r="M37">
        <v>92</v>
      </c>
      <c r="N37">
        <v>118.76</v>
      </c>
      <c r="O37">
        <v>124.33</v>
      </c>
      <c r="P37">
        <v>139.69</v>
      </c>
      <c r="Q37">
        <v>10.28</v>
      </c>
      <c r="R37">
        <v>42.39</v>
      </c>
      <c r="S37">
        <v>26.4</v>
      </c>
      <c r="T37">
        <v>0</v>
      </c>
      <c r="U37">
        <v>202.5</v>
      </c>
      <c r="V37">
        <v>20.8</v>
      </c>
      <c r="W37">
        <v>33.380000000000003</v>
      </c>
      <c r="X37">
        <v>148.30000000000001</v>
      </c>
      <c r="Y37">
        <v>0</v>
      </c>
      <c r="Z37">
        <v>2.2000000000000002</v>
      </c>
      <c r="AA37">
        <v>26.07</v>
      </c>
      <c r="AB37">
        <v>4</v>
      </c>
      <c r="AC37">
        <v>1.91</v>
      </c>
      <c r="AD37">
        <v>15.92</v>
      </c>
      <c r="AE37">
        <v>16.48</v>
      </c>
      <c r="AF37">
        <v>19.72</v>
      </c>
      <c r="AG37">
        <v>43.68</v>
      </c>
      <c r="AH37">
        <v>46.78</v>
      </c>
      <c r="AI37">
        <v>0</v>
      </c>
      <c r="AJ37">
        <v>0</v>
      </c>
      <c r="AK37">
        <v>53.8</v>
      </c>
      <c r="AL37">
        <v>41.83</v>
      </c>
      <c r="AM37">
        <v>0</v>
      </c>
      <c r="AN37">
        <v>0</v>
      </c>
      <c r="AO37">
        <v>0</v>
      </c>
      <c r="AP37">
        <v>7.81</v>
      </c>
      <c r="AQ37">
        <v>62</v>
      </c>
      <c r="AR37">
        <v>3.53</v>
      </c>
      <c r="AS37">
        <v>4.3099999999999996</v>
      </c>
      <c r="AT37">
        <v>20</v>
      </c>
      <c r="AU37">
        <v>0</v>
      </c>
      <c r="AV37">
        <v>0</v>
      </c>
      <c r="AW37">
        <v>0</v>
      </c>
      <c r="AX37">
        <v>69.05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2459.1700000000005</v>
      </c>
    </row>
    <row r="38" spans="1:117">
      <c r="A38" t="s">
        <v>80</v>
      </c>
      <c r="B38">
        <v>0</v>
      </c>
      <c r="C38">
        <v>0</v>
      </c>
      <c r="D38">
        <v>44.94</v>
      </c>
      <c r="E38">
        <v>0</v>
      </c>
      <c r="F38">
        <v>0</v>
      </c>
      <c r="G38">
        <v>53.75</v>
      </c>
      <c r="H38">
        <v>0</v>
      </c>
      <c r="I38">
        <v>23.56</v>
      </c>
      <c r="J38">
        <v>0</v>
      </c>
      <c r="K38">
        <v>359.02</v>
      </c>
      <c r="L38">
        <v>569.98</v>
      </c>
      <c r="M38">
        <v>92</v>
      </c>
      <c r="N38">
        <v>118.76</v>
      </c>
      <c r="O38">
        <v>124.33</v>
      </c>
      <c r="P38">
        <v>139.69</v>
      </c>
      <c r="Q38">
        <v>10.28</v>
      </c>
      <c r="R38">
        <v>42.39</v>
      </c>
      <c r="S38">
        <v>26.4</v>
      </c>
      <c r="T38">
        <v>0</v>
      </c>
      <c r="U38">
        <v>202.5</v>
      </c>
      <c r="V38">
        <v>20.8</v>
      </c>
      <c r="W38">
        <v>33.380000000000003</v>
      </c>
      <c r="X38">
        <v>148.30000000000001</v>
      </c>
      <c r="Y38">
        <v>0</v>
      </c>
      <c r="Z38">
        <v>0</v>
      </c>
      <c r="AA38">
        <v>12.01</v>
      </c>
      <c r="AB38">
        <v>0</v>
      </c>
      <c r="AC38">
        <v>0</v>
      </c>
      <c r="AD38">
        <v>7.92</v>
      </c>
      <c r="AE38">
        <v>16.48</v>
      </c>
      <c r="AF38">
        <v>8.8699999999999992</v>
      </c>
      <c r="AG38">
        <v>43.68</v>
      </c>
      <c r="AH38">
        <v>46.78</v>
      </c>
      <c r="AI38">
        <v>0</v>
      </c>
      <c r="AJ38">
        <v>0</v>
      </c>
      <c r="AK38">
        <v>53.8</v>
      </c>
      <c r="AL38">
        <v>41.83</v>
      </c>
      <c r="AM38">
        <v>0</v>
      </c>
      <c r="AN38">
        <v>0</v>
      </c>
      <c r="AO38">
        <v>0</v>
      </c>
      <c r="AP38">
        <v>7.81</v>
      </c>
      <c r="AQ38">
        <v>46.49</v>
      </c>
      <c r="AR38">
        <v>2.21</v>
      </c>
      <c r="AS38">
        <v>4.3099999999999996</v>
      </c>
      <c r="AT38">
        <v>20</v>
      </c>
      <c r="AU38">
        <v>0</v>
      </c>
      <c r="AV38">
        <v>0</v>
      </c>
      <c r="AW38">
        <v>0</v>
      </c>
      <c r="AX38">
        <v>69.05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2391.3200000000002</v>
      </c>
    </row>
    <row r="39" spans="1:117">
      <c r="A39" t="s">
        <v>81</v>
      </c>
      <c r="B39">
        <v>0</v>
      </c>
      <c r="C39">
        <v>0</v>
      </c>
      <c r="D39">
        <v>44.42</v>
      </c>
      <c r="E39">
        <v>0</v>
      </c>
      <c r="F39">
        <v>0</v>
      </c>
      <c r="G39">
        <v>53.75</v>
      </c>
      <c r="H39">
        <v>0</v>
      </c>
      <c r="I39">
        <v>23.56</v>
      </c>
      <c r="J39">
        <v>0</v>
      </c>
      <c r="K39">
        <v>359.03</v>
      </c>
      <c r="L39">
        <v>534.98</v>
      </c>
      <c r="M39">
        <v>92</v>
      </c>
      <c r="N39">
        <v>118.76</v>
      </c>
      <c r="O39">
        <v>124.33</v>
      </c>
      <c r="P39">
        <v>139.69</v>
      </c>
      <c r="Q39">
        <v>10.28</v>
      </c>
      <c r="R39">
        <v>42.39</v>
      </c>
      <c r="S39">
        <v>26.4</v>
      </c>
      <c r="T39">
        <v>0</v>
      </c>
      <c r="U39">
        <v>202.5</v>
      </c>
      <c r="V39">
        <v>20.8</v>
      </c>
      <c r="W39">
        <v>33.380000000000003</v>
      </c>
      <c r="X39">
        <v>148.30000000000001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16.48</v>
      </c>
      <c r="AF39">
        <v>8.8699999999999992</v>
      </c>
      <c r="AG39">
        <v>43.68</v>
      </c>
      <c r="AH39">
        <v>46.78</v>
      </c>
      <c r="AI39">
        <v>0</v>
      </c>
      <c r="AJ39">
        <v>0</v>
      </c>
      <c r="AK39">
        <v>53.8</v>
      </c>
      <c r="AL39">
        <v>41.83</v>
      </c>
      <c r="AM39">
        <v>0</v>
      </c>
      <c r="AN39">
        <v>0</v>
      </c>
      <c r="AO39">
        <v>0</v>
      </c>
      <c r="AP39">
        <v>2.0499999999999998</v>
      </c>
      <c r="AQ39">
        <v>46.49</v>
      </c>
      <c r="AR39">
        <v>1.66</v>
      </c>
      <c r="AS39">
        <v>4.3099999999999996</v>
      </c>
      <c r="AT39">
        <v>20</v>
      </c>
      <c r="AU39">
        <v>0</v>
      </c>
      <c r="AV39">
        <v>0</v>
      </c>
      <c r="AW39">
        <v>0</v>
      </c>
      <c r="AX39">
        <v>69.05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2329.5700000000002</v>
      </c>
    </row>
    <row r="40" spans="1:117">
      <c r="A40" t="s">
        <v>82</v>
      </c>
      <c r="B40">
        <v>0</v>
      </c>
      <c r="C40">
        <v>0</v>
      </c>
      <c r="D40">
        <v>44.42</v>
      </c>
      <c r="E40">
        <v>0</v>
      </c>
      <c r="F40">
        <v>0</v>
      </c>
      <c r="G40">
        <v>53.75</v>
      </c>
      <c r="H40">
        <v>0</v>
      </c>
      <c r="I40">
        <v>23.56</v>
      </c>
      <c r="J40">
        <v>0</v>
      </c>
      <c r="K40">
        <v>359.02</v>
      </c>
      <c r="L40">
        <v>534.98</v>
      </c>
      <c r="M40">
        <v>92</v>
      </c>
      <c r="N40">
        <v>118.76</v>
      </c>
      <c r="O40">
        <v>124.33</v>
      </c>
      <c r="P40">
        <v>139.69</v>
      </c>
      <c r="Q40">
        <v>10.28</v>
      </c>
      <c r="R40">
        <v>42.39</v>
      </c>
      <c r="S40">
        <v>26.4</v>
      </c>
      <c r="T40">
        <v>0</v>
      </c>
      <c r="U40">
        <v>202.5</v>
      </c>
      <c r="V40">
        <v>20.8</v>
      </c>
      <c r="W40">
        <v>33.380000000000003</v>
      </c>
      <c r="X40">
        <v>148.30000000000001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16.48</v>
      </c>
      <c r="AF40">
        <v>8.8699999999999992</v>
      </c>
      <c r="AG40">
        <v>43.68</v>
      </c>
      <c r="AH40">
        <v>23.39</v>
      </c>
      <c r="AI40">
        <v>0</v>
      </c>
      <c r="AJ40">
        <v>0</v>
      </c>
      <c r="AK40">
        <v>53.8</v>
      </c>
      <c r="AL40">
        <v>41.83</v>
      </c>
      <c r="AM40">
        <v>0</v>
      </c>
      <c r="AN40">
        <v>0</v>
      </c>
      <c r="AO40">
        <v>0</v>
      </c>
      <c r="AP40">
        <v>2.0499999999999998</v>
      </c>
      <c r="AQ40">
        <v>30.99</v>
      </c>
      <c r="AR40">
        <v>1.66</v>
      </c>
      <c r="AS40">
        <v>4.3099999999999996</v>
      </c>
      <c r="AT40">
        <v>20</v>
      </c>
      <c r="AU40">
        <v>0</v>
      </c>
      <c r="AV40">
        <v>0</v>
      </c>
      <c r="AW40">
        <v>0</v>
      </c>
      <c r="AX40">
        <v>69.05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2290.67</v>
      </c>
    </row>
    <row r="41" spans="1:117">
      <c r="A41" t="s">
        <v>83</v>
      </c>
      <c r="B41">
        <v>0</v>
      </c>
      <c r="C41">
        <v>0</v>
      </c>
      <c r="D41">
        <v>44.42</v>
      </c>
      <c r="E41">
        <v>0</v>
      </c>
      <c r="F41">
        <v>0</v>
      </c>
      <c r="G41">
        <v>53.75</v>
      </c>
      <c r="H41">
        <v>0</v>
      </c>
      <c r="I41">
        <v>23.56</v>
      </c>
      <c r="J41">
        <v>69.05</v>
      </c>
      <c r="K41">
        <v>359.03</v>
      </c>
      <c r="L41">
        <v>534.98</v>
      </c>
      <c r="M41">
        <v>92</v>
      </c>
      <c r="N41">
        <v>118.76</v>
      </c>
      <c r="O41">
        <v>124.33</v>
      </c>
      <c r="P41">
        <v>139.69</v>
      </c>
      <c r="Q41">
        <v>10.28</v>
      </c>
      <c r="R41">
        <v>42.39</v>
      </c>
      <c r="S41">
        <v>26.4</v>
      </c>
      <c r="T41">
        <v>0</v>
      </c>
      <c r="U41">
        <v>202.5</v>
      </c>
      <c r="V41">
        <v>20.8</v>
      </c>
      <c r="W41">
        <v>33.380000000000003</v>
      </c>
      <c r="X41">
        <v>148.30000000000001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8.8699999999999992</v>
      </c>
      <c r="AG41">
        <v>43.68</v>
      </c>
      <c r="AH41">
        <v>23.39</v>
      </c>
      <c r="AI41">
        <v>0</v>
      </c>
      <c r="AJ41">
        <v>0</v>
      </c>
      <c r="AK41">
        <v>53.8</v>
      </c>
      <c r="AL41">
        <v>41.83</v>
      </c>
      <c r="AM41">
        <v>0</v>
      </c>
      <c r="AN41">
        <v>0</v>
      </c>
      <c r="AO41">
        <v>0</v>
      </c>
      <c r="AP41">
        <v>2.0499999999999998</v>
      </c>
      <c r="AQ41">
        <v>30.99</v>
      </c>
      <c r="AR41">
        <v>1.66</v>
      </c>
      <c r="AS41">
        <v>4.3099999999999996</v>
      </c>
      <c r="AT41">
        <v>20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2274.1999999999998</v>
      </c>
    </row>
    <row r="42" spans="1:117">
      <c r="A42" t="s">
        <v>84</v>
      </c>
      <c r="B42">
        <v>0</v>
      </c>
      <c r="C42">
        <v>0</v>
      </c>
      <c r="D42">
        <v>44.1</v>
      </c>
      <c r="E42">
        <v>0</v>
      </c>
      <c r="F42">
        <v>0</v>
      </c>
      <c r="G42">
        <v>53.75</v>
      </c>
      <c r="H42">
        <v>0</v>
      </c>
      <c r="I42">
        <v>23.56</v>
      </c>
      <c r="J42">
        <v>69.05</v>
      </c>
      <c r="K42">
        <v>683.14</v>
      </c>
      <c r="L42">
        <v>534.98</v>
      </c>
      <c r="M42">
        <v>92</v>
      </c>
      <c r="N42">
        <v>118.76</v>
      </c>
      <c r="O42">
        <v>124.33</v>
      </c>
      <c r="P42">
        <v>139.69</v>
      </c>
      <c r="Q42">
        <v>10.28</v>
      </c>
      <c r="R42">
        <v>42.39</v>
      </c>
      <c r="S42">
        <v>26.4</v>
      </c>
      <c r="T42">
        <v>0</v>
      </c>
      <c r="U42">
        <v>202.5</v>
      </c>
      <c r="V42">
        <v>20.8</v>
      </c>
      <c r="W42">
        <v>33.380000000000003</v>
      </c>
      <c r="X42">
        <v>148.30000000000001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8.8699999999999992</v>
      </c>
      <c r="AG42">
        <v>43.68</v>
      </c>
      <c r="AH42">
        <v>23.39</v>
      </c>
      <c r="AI42">
        <v>0</v>
      </c>
      <c r="AJ42">
        <v>0</v>
      </c>
      <c r="AK42">
        <v>53.8</v>
      </c>
      <c r="AL42">
        <v>9.2899999999999991</v>
      </c>
      <c r="AM42">
        <v>0</v>
      </c>
      <c r="AN42">
        <v>0</v>
      </c>
      <c r="AO42">
        <v>0</v>
      </c>
      <c r="AP42">
        <v>2.0499999999999998</v>
      </c>
      <c r="AQ42">
        <v>30.99</v>
      </c>
      <c r="AR42">
        <v>26.49</v>
      </c>
      <c r="AS42">
        <v>4.3099999999999996</v>
      </c>
      <c r="AT42">
        <v>20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2590.2800000000002</v>
      </c>
    </row>
    <row r="43" spans="1:117">
      <c r="A43" t="s">
        <v>85</v>
      </c>
      <c r="B43">
        <v>0</v>
      </c>
      <c r="C43">
        <v>0</v>
      </c>
      <c r="D43">
        <v>43.89</v>
      </c>
      <c r="E43">
        <v>0</v>
      </c>
      <c r="F43">
        <v>0</v>
      </c>
      <c r="G43">
        <v>53.75</v>
      </c>
      <c r="H43">
        <v>0</v>
      </c>
      <c r="I43">
        <v>23.56</v>
      </c>
      <c r="J43">
        <v>69.05</v>
      </c>
      <c r="K43">
        <v>683.14</v>
      </c>
      <c r="L43">
        <v>651.98</v>
      </c>
      <c r="M43">
        <v>92</v>
      </c>
      <c r="N43">
        <v>118.76</v>
      </c>
      <c r="O43">
        <v>124.33</v>
      </c>
      <c r="P43">
        <v>139.69</v>
      </c>
      <c r="Q43">
        <v>10.28</v>
      </c>
      <c r="R43">
        <v>42.39</v>
      </c>
      <c r="S43">
        <v>26.4</v>
      </c>
      <c r="T43">
        <v>0</v>
      </c>
      <c r="U43">
        <v>202.5</v>
      </c>
      <c r="V43">
        <v>20.8</v>
      </c>
      <c r="W43">
        <v>33.380000000000003</v>
      </c>
      <c r="X43">
        <v>148.30000000000001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8.8699999999999992</v>
      </c>
      <c r="AG43">
        <v>43.68</v>
      </c>
      <c r="AH43">
        <v>0</v>
      </c>
      <c r="AI43">
        <v>0</v>
      </c>
      <c r="AJ43">
        <v>0</v>
      </c>
      <c r="AK43">
        <v>53.8</v>
      </c>
      <c r="AL43">
        <v>1.4</v>
      </c>
      <c r="AM43">
        <v>0</v>
      </c>
      <c r="AN43">
        <v>0</v>
      </c>
      <c r="AO43">
        <v>0</v>
      </c>
      <c r="AP43">
        <v>2.0499999999999998</v>
      </c>
      <c r="AQ43">
        <v>30.99</v>
      </c>
      <c r="AR43">
        <v>26.49</v>
      </c>
      <c r="AS43">
        <v>10.76</v>
      </c>
      <c r="AT43">
        <v>20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2682.2400000000002</v>
      </c>
    </row>
    <row r="44" spans="1:117">
      <c r="A44" t="s">
        <v>86</v>
      </c>
      <c r="B44">
        <v>0</v>
      </c>
      <c r="C44">
        <v>0</v>
      </c>
      <c r="D44">
        <v>43.89</v>
      </c>
      <c r="E44">
        <v>0</v>
      </c>
      <c r="F44">
        <v>0</v>
      </c>
      <c r="G44">
        <v>53.75</v>
      </c>
      <c r="H44">
        <v>0</v>
      </c>
      <c r="I44">
        <v>23.56</v>
      </c>
      <c r="J44">
        <v>69.05</v>
      </c>
      <c r="K44">
        <v>683.14</v>
      </c>
      <c r="L44">
        <v>651.98</v>
      </c>
      <c r="M44">
        <v>92</v>
      </c>
      <c r="N44">
        <v>118.76</v>
      </c>
      <c r="O44">
        <v>124.33</v>
      </c>
      <c r="P44">
        <v>139.69</v>
      </c>
      <c r="Q44">
        <v>10.28</v>
      </c>
      <c r="R44">
        <v>42.39</v>
      </c>
      <c r="S44">
        <v>26.4</v>
      </c>
      <c r="T44">
        <v>0</v>
      </c>
      <c r="U44">
        <v>202.5</v>
      </c>
      <c r="V44">
        <v>20.8</v>
      </c>
      <c r="W44">
        <v>33.380000000000003</v>
      </c>
      <c r="X44">
        <v>148.30000000000001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8.8699999999999992</v>
      </c>
      <c r="AG44">
        <v>43.68</v>
      </c>
      <c r="AH44">
        <v>0</v>
      </c>
      <c r="AI44">
        <v>0</v>
      </c>
      <c r="AJ44">
        <v>0</v>
      </c>
      <c r="AK44">
        <v>53.8</v>
      </c>
      <c r="AL44">
        <v>1.4</v>
      </c>
      <c r="AM44">
        <v>0</v>
      </c>
      <c r="AN44">
        <v>0</v>
      </c>
      <c r="AO44">
        <v>0</v>
      </c>
      <c r="AP44">
        <v>2.0499999999999998</v>
      </c>
      <c r="AQ44">
        <v>30.99</v>
      </c>
      <c r="AR44">
        <v>26.49</v>
      </c>
      <c r="AS44">
        <v>10.76</v>
      </c>
      <c r="AT44">
        <v>20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2682.2400000000002</v>
      </c>
    </row>
    <row r="45" spans="1:117">
      <c r="A45" t="s">
        <v>87</v>
      </c>
      <c r="B45">
        <v>0</v>
      </c>
      <c r="C45">
        <v>0</v>
      </c>
      <c r="D45">
        <v>43.68</v>
      </c>
      <c r="E45">
        <v>0</v>
      </c>
      <c r="F45">
        <v>0</v>
      </c>
      <c r="G45">
        <v>53.75</v>
      </c>
      <c r="H45">
        <v>0</v>
      </c>
      <c r="I45">
        <v>23.56</v>
      </c>
      <c r="J45">
        <v>69.05</v>
      </c>
      <c r="K45">
        <v>683.14</v>
      </c>
      <c r="L45">
        <v>651.98</v>
      </c>
      <c r="M45">
        <v>92</v>
      </c>
      <c r="N45">
        <v>118.76</v>
      </c>
      <c r="O45">
        <v>124.33</v>
      </c>
      <c r="P45">
        <v>139.69</v>
      </c>
      <c r="Q45">
        <v>10.28</v>
      </c>
      <c r="R45">
        <v>42.39</v>
      </c>
      <c r="S45">
        <v>26.4</v>
      </c>
      <c r="T45">
        <v>0</v>
      </c>
      <c r="U45">
        <v>202.5</v>
      </c>
      <c r="V45">
        <v>20.8</v>
      </c>
      <c r="W45">
        <v>33.380000000000003</v>
      </c>
      <c r="X45">
        <v>148.30000000000001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8.8699999999999992</v>
      </c>
      <c r="AG45">
        <v>43.68</v>
      </c>
      <c r="AH45">
        <v>0</v>
      </c>
      <c r="AI45">
        <v>0</v>
      </c>
      <c r="AJ45">
        <v>0</v>
      </c>
      <c r="AK45">
        <v>53.8</v>
      </c>
      <c r="AL45">
        <v>1.4</v>
      </c>
      <c r="AM45">
        <v>0</v>
      </c>
      <c r="AN45">
        <v>0</v>
      </c>
      <c r="AO45">
        <v>0</v>
      </c>
      <c r="AP45">
        <v>2.0499999999999998</v>
      </c>
      <c r="AQ45">
        <v>30.99</v>
      </c>
      <c r="AR45">
        <v>2.21</v>
      </c>
      <c r="AS45">
        <v>10.76</v>
      </c>
      <c r="AT45">
        <v>20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2657.7500000000009</v>
      </c>
    </row>
    <row r="46" spans="1:117">
      <c r="A46" t="s">
        <v>88</v>
      </c>
      <c r="B46">
        <v>0</v>
      </c>
      <c r="C46">
        <v>0</v>
      </c>
      <c r="D46">
        <v>43.68</v>
      </c>
      <c r="E46">
        <v>0</v>
      </c>
      <c r="F46">
        <v>0</v>
      </c>
      <c r="G46">
        <v>53.75</v>
      </c>
      <c r="H46">
        <v>0</v>
      </c>
      <c r="I46">
        <v>23.56</v>
      </c>
      <c r="J46">
        <v>69.05</v>
      </c>
      <c r="K46">
        <v>683.14</v>
      </c>
      <c r="L46">
        <v>651.98</v>
      </c>
      <c r="M46">
        <v>92</v>
      </c>
      <c r="N46">
        <v>118.76</v>
      </c>
      <c r="O46">
        <v>124.33</v>
      </c>
      <c r="P46">
        <v>139.69</v>
      </c>
      <c r="Q46">
        <v>10.28</v>
      </c>
      <c r="R46">
        <v>42.39</v>
      </c>
      <c r="S46">
        <v>26.4</v>
      </c>
      <c r="T46">
        <v>0</v>
      </c>
      <c r="U46">
        <v>202.5</v>
      </c>
      <c r="V46">
        <v>20.8</v>
      </c>
      <c r="W46">
        <v>33.380000000000003</v>
      </c>
      <c r="X46">
        <v>148.30000000000001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8.8699999999999992</v>
      </c>
      <c r="AG46">
        <v>43.68</v>
      </c>
      <c r="AH46">
        <v>0</v>
      </c>
      <c r="AI46">
        <v>0</v>
      </c>
      <c r="AJ46">
        <v>0</v>
      </c>
      <c r="AK46">
        <v>53.8</v>
      </c>
      <c r="AL46">
        <v>1.4</v>
      </c>
      <c r="AM46">
        <v>0</v>
      </c>
      <c r="AN46">
        <v>0</v>
      </c>
      <c r="AO46">
        <v>0</v>
      </c>
      <c r="AP46">
        <v>2.0499999999999998</v>
      </c>
      <c r="AQ46">
        <v>30.99</v>
      </c>
      <c r="AR46">
        <v>2.21</v>
      </c>
      <c r="AS46">
        <v>10.76</v>
      </c>
      <c r="AT46">
        <v>20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2657.7500000000009</v>
      </c>
    </row>
    <row r="47" spans="1:117">
      <c r="A47" t="s">
        <v>89</v>
      </c>
      <c r="B47">
        <v>0</v>
      </c>
      <c r="C47">
        <v>0</v>
      </c>
      <c r="D47">
        <v>43.47</v>
      </c>
      <c r="E47">
        <v>0</v>
      </c>
      <c r="F47">
        <v>0</v>
      </c>
      <c r="G47">
        <v>53.75</v>
      </c>
      <c r="H47">
        <v>0</v>
      </c>
      <c r="I47">
        <v>23.56</v>
      </c>
      <c r="J47">
        <v>69.05</v>
      </c>
      <c r="K47">
        <v>683.14</v>
      </c>
      <c r="L47">
        <v>651.98</v>
      </c>
      <c r="M47">
        <v>92</v>
      </c>
      <c r="N47">
        <v>118.76</v>
      </c>
      <c r="O47">
        <v>124.33</v>
      </c>
      <c r="P47">
        <v>139.69</v>
      </c>
      <c r="Q47">
        <v>10.28</v>
      </c>
      <c r="R47">
        <v>42.39</v>
      </c>
      <c r="S47">
        <v>26.4</v>
      </c>
      <c r="T47">
        <v>0</v>
      </c>
      <c r="U47">
        <v>202.5</v>
      </c>
      <c r="V47">
        <v>20.8</v>
      </c>
      <c r="W47">
        <v>33.380000000000003</v>
      </c>
      <c r="X47">
        <v>148.30000000000001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8.8699999999999992</v>
      </c>
      <c r="AG47">
        <v>43.68</v>
      </c>
      <c r="AH47">
        <v>0</v>
      </c>
      <c r="AI47">
        <v>0</v>
      </c>
      <c r="AJ47">
        <v>0</v>
      </c>
      <c r="AK47">
        <v>53.8</v>
      </c>
      <c r="AL47">
        <v>1.4</v>
      </c>
      <c r="AM47">
        <v>0</v>
      </c>
      <c r="AN47">
        <v>0</v>
      </c>
      <c r="AO47">
        <v>0</v>
      </c>
      <c r="AP47">
        <v>2.0499999999999998</v>
      </c>
      <c r="AQ47">
        <v>30.99</v>
      </c>
      <c r="AR47">
        <v>1.1100000000000001</v>
      </c>
      <c r="AS47">
        <v>10.76</v>
      </c>
      <c r="AT47">
        <v>20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2656.440000000001</v>
      </c>
    </row>
    <row r="48" spans="1:117">
      <c r="A48" t="s">
        <v>90</v>
      </c>
      <c r="B48">
        <v>0</v>
      </c>
      <c r="C48">
        <v>0</v>
      </c>
      <c r="D48">
        <v>43.47</v>
      </c>
      <c r="E48">
        <v>0</v>
      </c>
      <c r="F48">
        <v>0</v>
      </c>
      <c r="G48">
        <v>53.75</v>
      </c>
      <c r="H48">
        <v>0</v>
      </c>
      <c r="I48">
        <v>23.56</v>
      </c>
      <c r="J48">
        <v>69.05</v>
      </c>
      <c r="K48">
        <v>683.14</v>
      </c>
      <c r="L48">
        <v>651.98</v>
      </c>
      <c r="M48">
        <v>92</v>
      </c>
      <c r="N48">
        <v>118.76</v>
      </c>
      <c r="O48">
        <v>124.33</v>
      </c>
      <c r="P48">
        <v>139.69</v>
      </c>
      <c r="Q48">
        <v>10.28</v>
      </c>
      <c r="R48">
        <v>42.39</v>
      </c>
      <c r="S48">
        <v>26.4</v>
      </c>
      <c r="T48">
        <v>0</v>
      </c>
      <c r="U48">
        <v>202.5</v>
      </c>
      <c r="V48">
        <v>20.8</v>
      </c>
      <c r="W48">
        <v>33.380000000000003</v>
      </c>
      <c r="X48">
        <v>148.30000000000001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8.8699999999999992</v>
      </c>
      <c r="AG48">
        <v>43.68</v>
      </c>
      <c r="AH48">
        <v>0</v>
      </c>
      <c r="AI48">
        <v>0</v>
      </c>
      <c r="AJ48">
        <v>0</v>
      </c>
      <c r="AK48">
        <v>53.8</v>
      </c>
      <c r="AL48">
        <v>1.4</v>
      </c>
      <c r="AM48">
        <v>0</v>
      </c>
      <c r="AN48">
        <v>0</v>
      </c>
      <c r="AO48">
        <v>0</v>
      </c>
      <c r="AP48">
        <v>2.0499999999999998</v>
      </c>
      <c r="AQ48">
        <v>30.99</v>
      </c>
      <c r="AR48">
        <v>1.1100000000000001</v>
      </c>
      <c r="AS48">
        <v>10.76</v>
      </c>
      <c r="AT48">
        <v>20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2656.440000000001</v>
      </c>
    </row>
    <row r="49" spans="1:117">
      <c r="A49" t="s">
        <v>91</v>
      </c>
      <c r="B49">
        <v>0</v>
      </c>
      <c r="C49">
        <v>0</v>
      </c>
      <c r="D49">
        <v>43.05</v>
      </c>
      <c r="E49">
        <v>0</v>
      </c>
      <c r="F49">
        <v>0</v>
      </c>
      <c r="G49">
        <v>53.75</v>
      </c>
      <c r="H49">
        <v>0</v>
      </c>
      <c r="I49">
        <v>23.56</v>
      </c>
      <c r="J49">
        <v>69.05</v>
      </c>
      <c r="K49">
        <v>683.14</v>
      </c>
      <c r="L49">
        <v>651.98</v>
      </c>
      <c r="M49">
        <v>92</v>
      </c>
      <c r="N49">
        <v>118.76</v>
      </c>
      <c r="O49">
        <v>124.33</v>
      </c>
      <c r="P49">
        <v>139.69</v>
      </c>
      <c r="Q49">
        <v>10.28</v>
      </c>
      <c r="R49">
        <v>42.39</v>
      </c>
      <c r="S49">
        <v>26.4</v>
      </c>
      <c r="T49">
        <v>0</v>
      </c>
      <c r="U49">
        <v>202.5</v>
      </c>
      <c r="V49">
        <v>20.8</v>
      </c>
      <c r="W49">
        <v>33.380000000000003</v>
      </c>
      <c r="X49">
        <v>148.30000000000001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8.8699999999999992</v>
      </c>
      <c r="AG49">
        <v>43.68</v>
      </c>
      <c r="AH49">
        <v>0</v>
      </c>
      <c r="AI49">
        <v>0</v>
      </c>
      <c r="AJ49">
        <v>0</v>
      </c>
      <c r="AK49">
        <v>53.8</v>
      </c>
      <c r="AL49">
        <v>1.4</v>
      </c>
      <c r="AM49">
        <v>0</v>
      </c>
      <c r="AN49">
        <v>0</v>
      </c>
      <c r="AO49">
        <v>0</v>
      </c>
      <c r="AP49">
        <v>2.0499999999999998</v>
      </c>
      <c r="AQ49">
        <v>30.99</v>
      </c>
      <c r="AR49">
        <v>1.1100000000000001</v>
      </c>
      <c r="AS49">
        <v>4.3099999999999996</v>
      </c>
      <c r="AT49">
        <v>20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2649.5700000000006</v>
      </c>
    </row>
    <row r="50" spans="1:117">
      <c r="A50" t="s">
        <v>92</v>
      </c>
      <c r="B50">
        <v>0</v>
      </c>
      <c r="C50">
        <v>0</v>
      </c>
      <c r="D50">
        <v>43.05</v>
      </c>
      <c r="E50">
        <v>0</v>
      </c>
      <c r="F50">
        <v>0</v>
      </c>
      <c r="G50">
        <v>53.75</v>
      </c>
      <c r="H50">
        <v>0</v>
      </c>
      <c r="I50">
        <v>23.56</v>
      </c>
      <c r="J50">
        <v>69.05</v>
      </c>
      <c r="K50">
        <v>683.14</v>
      </c>
      <c r="L50">
        <v>651.98</v>
      </c>
      <c r="M50">
        <v>92</v>
      </c>
      <c r="N50">
        <v>118.76</v>
      </c>
      <c r="O50">
        <v>124.33</v>
      </c>
      <c r="P50">
        <v>139.69</v>
      </c>
      <c r="Q50">
        <v>10.28</v>
      </c>
      <c r="R50">
        <v>42.39</v>
      </c>
      <c r="S50">
        <v>26.4</v>
      </c>
      <c r="T50">
        <v>0</v>
      </c>
      <c r="U50">
        <v>202.5</v>
      </c>
      <c r="V50">
        <v>20.8</v>
      </c>
      <c r="W50">
        <v>33.380000000000003</v>
      </c>
      <c r="X50">
        <v>148.30000000000001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8.8699999999999992</v>
      </c>
      <c r="AG50">
        <v>43.68</v>
      </c>
      <c r="AH50">
        <v>0</v>
      </c>
      <c r="AI50">
        <v>0</v>
      </c>
      <c r="AJ50">
        <v>0</v>
      </c>
      <c r="AK50">
        <v>53.8</v>
      </c>
      <c r="AL50">
        <v>1.4</v>
      </c>
      <c r="AM50">
        <v>0</v>
      </c>
      <c r="AN50">
        <v>0</v>
      </c>
      <c r="AO50">
        <v>0</v>
      </c>
      <c r="AP50">
        <v>2.0499999999999998</v>
      </c>
      <c r="AQ50">
        <v>30.49</v>
      </c>
      <c r="AR50">
        <v>1.1100000000000001</v>
      </c>
      <c r="AS50">
        <v>4.3099999999999996</v>
      </c>
      <c r="AT50">
        <v>20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2649.0700000000006</v>
      </c>
    </row>
    <row r="51" spans="1:117">
      <c r="A51" t="s">
        <v>93</v>
      </c>
      <c r="B51">
        <v>0</v>
      </c>
      <c r="C51">
        <v>0</v>
      </c>
      <c r="D51">
        <v>42.84</v>
      </c>
      <c r="E51">
        <v>0</v>
      </c>
      <c r="F51">
        <v>0</v>
      </c>
      <c r="G51">
        <v>53.75</v>
      </c>
      <c r="H51">
        <v>0</v>
      </c>
      <c r="I51">
        <v>23.56</v>
      </c>
      <c r="J51">
        <v>69.05</v>
      </c>
      <c r="K51">
        <v>683.14</v>
      </c>
      <c r="L51">
        <v>651.98</v>
      </c>
      <c r="M51">
        <v>92</v>
      </c>
      <c r="N51">
        <v>118.76</v>
      </c>
      <c r="O51">
        <v>124.33</v>
      </c>
      <c r="P51">
        <v>139.69</v>
      </c>
      <c r="Q51">
        <v>10.28</v>
      </c>
      <c r="R51">
        <v>42.39</v>
      </c>
      <c r="S51">
        <v>26.4</v>
      </c>
      <c r="T51">
        <v>0</v>
      </c>
      <c r="U51">
        <v>202.5</v>
      </c>
      <c r="V51">
        <v>20.8</v>
      </c>
      <c r="W51">
        <v>33.380000000000003</v>
      </c>
      <c r="X51">
        <v>148.30000000000001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8.8699999999999992</v>
      </c>
      <c r="AG51">
        <v>43.68</v>
      </c>
      <c r="AH51">
        <v>0</v>
      </c>
      <c r="AI51">
        <v>0</v>
      </c>
      <c r="AJ51">
        <v>0</v>
      </c>
      <c r="AK51">
        <v>53.8</v>
      </c>
      <c r="AL51">
        <v>1.4</v>
      </c>
      <c r="AM51">
        <v>0</v>
      </c>
      <c r="AN51">
        <v>0</v>
      </c>
      <c r="AO51">
        <v>0</v>
      </c>
      <c r="AP51">
        <v>2.0499999999999998</v>
      </c>
      <c r="AQ51">
        <v>15.5</v>
      </c>
      <c r="AR51">
        <v>3.31</v>
      </c>
      <c r="AS51">
        <v>4.3099999999999996</v>
      </c>
      <c r="AT51">
        <v>20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2636.0700000000006</v>
      </c>
    </row>
    <row r="52" spans="1:117">
      <c r="A52" t="s">
        <v>94</v>
      </c>
      <c r="B52">
        <v>0</v>
      </c>
      <c r="C52">
        <v>0</v>
      </c>
      <c r="D52">
        <v>42.84</v>
      </c>
      <c r="E52">
        <v>0</v>
      </c>
      <c r="F52">
        <v>0</v>
      </c>
      <c r="G52">
        <v>53.75</v>
      </c>
      <c r="H52">
        <v>0</v>
      </c>
      <c r="I52">
        <v>23.56</v>
      </c>
      <c r="J52">
        <v>69.05</v>
      </c>
      <c r="K52">
        <v>683.14</v>
      </c>
      <c r="L52">
        <v>651.98</v>
      </c>
      <c r="M52">
        <v>92</v>
      </c>
      <c r="N52">
        <v>118.76</v>
      </c>
      <c r="O52">
        <v>124.33</v>
      </c>
      <c r="P52">
        <v>139.69</v>
      </c>
      <c r="Q52">
        <v>10.28</v>
      </c>
      <c r="R52">
        <v>42.39</v>
      </c>
      <c r="S52">
        <v>26.4</v>
      </c>
      <c r="T52">
        <v>0</v>
      </c>
      <c r="U52">
        <v>202.5</v>
      </c>
      <c r="V52">
        <v>20.8</v>
      </c>
      <c r="W52">
        <v>33.380000000000003</v>
      </c>
      <c r="X52">
        <v>148.30000000000001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8.8699999999999992</v>
      </c>
      <c r="AG52">
        <v>43.68</v>
      </c>
      <c r="AH52">
        <v>0</v>
      </c>
      <c r="AI52">
        <v>0</v>
      </c>
      <c r="AJ52">
        <v>0</v>
      </c>
      <c r="AK52">
        <v>53.8</v>
      </c>
      <c r="AL52">
        <v>1.4</v>
      </c>
      <c r="AM52">
        <v>0</v>
      </c>
      <c r="AN52">
        <v>0</v>
      </c>
      <c r="AO52">
        <v>0</v>
      </c>
      <c r="AP52">
        <v>2.0499999999999998</v>
      </c>
      <c r="AQ52">
        <v>15.5</v>
      </c>
      <c r="AR52">
        <v>3.31</v>
      </c>
      <c r="AS52">
        <v>4.3099999999999996</v>
      </c>
      <c r="AT52">
        <v>20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2636.0700000000006</v>
      </c>
    </row>
    <row r="53" spans="1:117">
      <c r="A53" t="s">
        <v>95</v>
      </c>
      <c r="B53">
        <v>0</v>
      </c>
      <c r="C53">
        <v>0</v>
      </c>
      <c r="D53">
        <v>42.84</v>
      </c>
      <c r="E53">
        <v>0</v>
      </c>
      <c r="F53">
        <v>0</v>
      </c>
      <c r="G53">
        <v>53.75</v>
      </c>
      <c r="H53">
        <v>0</v>
      </c>
      <c r="I53">
        <v>23.56</v>
      </c>
      <c r="J53">
        <v>69.05</v>
      </c>
      <c r="K53">
        <v>683.14</v>
      </c>
      <c r="L53">
        <v>651.98</v>
      </c>
      <c r="M53">
        <v>92</v>
      </c>
      <c r="N53">
        <v>118.76</v>
      </c>
      <c r="O53">
        <v>124.33</v>
      </c>
      <c r="P53">
        <v>139.69</v>
      </c>
      <c r="Q53">
        <v>10.28</v>
      </c>
      <c r="R53">
        <v>42.39</v>
      </c>
      <c r="S53">
        <v>26.4</v>
      </c>
      <c r="T53">
        <v>0</v>
      </c>
      <c r="U53">
        <v>202.5</v>
      </c>
      <c r="V53">
        <v>20.8</v>
      </c>
      <c r="W53">
        <v>33.380000000000003</v>
      </c>
      <c r="X53">
        <v>148.30000000000001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8.8699999999999992</v>
      </c>
      <c r="AG53">
        <v>43.68</v>
      </c>
      <c r="AH53">
        <v>0</v>
      </c>
      <c r="AI53">
        <v>0</v>
      </c>
      <c r="AJ53">
        <v>0</v>
      </c>
      <c r="AK53">
        <v>53.8</v>
      </c>
      <c r="AL53">
        <v>1.4</v>
      </c>
      <c r="AM53">
        <v>0</v>
      </c>
      <c r="AN53">
        <v>0</v>
      </c>
      <c r="AO53">
        <v>0</v>
      </c>
      <c r="AP53">
        <v>2.0499999999999998</v>
      </c>
      <c r="AQ53">
        <v>15.5</v>
      </c>
      <c r="AR53">
        <v>1.1100000000000001</v>
      </c>
      <c r="AS53">
        <v>4.3099999999999996</v>
      </c>
      <c r="AT53">
        <v>20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2633.8700000000008</v>
      </c>
    </row>
    <row r="54" spans="1:117">
      <c r="A54" t="s">
        <v>96</v>
      </c>
      <c r="B54">
        <v>0</v>
      </c>
      <c r="C54">
        <v>0</v>
      </c>
      <c r="D54">
        <v>42.84</v>
      </c>
      <c r="E54">
        <v>0</v>
      </c>
      <c r="F54">
        <v>0</v>
      </c>
      <c r="G54">
        <v>53.75</v>
      </c>
      <c r="H54">
        <v>0</v>
      </c>
      <c r="I54">
        <v>23.56</v>
      </c>
      <c r="J54">
        <v>69.05</v>
      </c>
      <c r="K54">
        <v>683.14</v>
      </c>
      <c r="L54">
        <v>651.98</v>
      </c>
      <c r="M54">
        <v>92</v>
      </c>
      <c r="N54">
        <v>118.76</v>
      </c>
      <c r="O54">
        <v>124.33</v>
      </c>
      <c r="P54">
        <v>139.69</v>
      </c>
      <c r="Q54">
        <v>10.28</v>
      </c>
      <c r="R54">
        <v>42.39</v>
      </c>
      <c r="S54">
        <v>26.4</v>
      </c>
      <c r="T54">
        <v>0</v>
      </c>
      <c r="U54">
        <v>202.5</v>
      </c>
      <c r="V54">
        <v>20.8</v>
      </c>
      <c r="W54">
        <v>33.380000000000003</v>
      </c>
      <c r="X54">
        <v>148.30000000000001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8.8699999999999992</v>
      </c>
      <c r="AG54">
        <v>43.68</v>
      </c>
      <c r="AH54">
        <v>0</v>
      </c>
      <c r="AI54">
        <v>0</v>
      </c>
      <c r="AJ54">
        <v>0</v>
      </c>
      <c r="AK54">
        <v>53.8</v>
      </c>
      <c r="AL54">
        <v>1.4</v>
      </c>
      <c r="AM54">
        <v>0</v>
      </c>
      <c r="AN54">
        <v>0</v>
      </c>
      <c r="AO54">
        <v>0</v>
      </c>
      <c r="AP54">
        <v>2.0499999999999998</v>
      </c>
      <c r="AQ54">
        <v>0</v>
      </c>
      <c r="AR54">
        <v>1.1100000000000001</v>
      </c>
      <c r="AS54">
        <v>4.3099999999999996</v>
      </c>
      <c r="AT54">
        <v>20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2618.3700000000008</v>
      </c>
    </row>
    <row r="55" spans="1:117">
      <c r="A55" t="s">
        <v>97</v>
      </c>
      <c r="B55">
        <v>0</v>
      </c>
      <c r="C55">
        <v>0</v>
      </c>
      <c r="D55">
        <v>42.63</v>
      </c>
      <c r="E55">
        <v>0</v>
      </c>
      <c r="F55">
        <v>0</v>
      </c>
      <c r="G55">
        <v>53.75</v>
      </c>
      <c r="H55">
        <v>0</v>
      </c>
      <c r="I55">
        <v>23.56</v>
      </c>
      <c r="J55">
        <v>69.05</v>
      </c>
      <c r="K55">
        <v>683.14</v>
      </c>
      <c r="L55">
        <v>651.98</v>
      </c>
      <c r="M55">
        <v>92</v>
      </c>
      <c r="N55">
        <v>118.76</v>
      </c>
      <c r="O55">
        <v>124.33</v>
      </c>
      <c r="P55">
        <v>139.69</v>
      </c>
      <c r="Q55">
        <v>10.28</v>
      </c>
      <c r="R55">
        <v>42.39</v>
      </c>
      <c r="S55">
        <v>26.4</v>
      </c>
      <c r="T55">
        <v>0</v>
      </c>
      <c r="U55">
        <v>202.5</v>
      </c>
      <c r="V55">
        <v>20.8</v>
      </c>
      <c r="W55">
        <v>33.380000000000003</v>
      </c>
      <c r="X55">
        <v>148.30000000000001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8.8699999999999992</v>
      </c>
      <c r="AG55">
        <v>43.68</v>
      </c>
      <c r="AH55">
        <v>0</v>
      </c>
      <c r="AI55">
        <v>0</v>
      </c>
      <c r="AJ55">
        <v>0</v>
      </c>
      <c r="AK55">
        <v>53.8</v>
      </c>
      <c r="AL55">
        <v>1.4</v>
      </c>
      <c r="AM55">
        <v>0</v>
      </c>
      <c r="AN55">
        <v>0</v>
      </c>
      <c r="AO55">
        <v>0</v>
      </c>
      <c r="AP55">
        <v>2.0499999999999998</v>
      </c>
      <c r="AQ55">
        <v>0</v>
      </c>
      <c r="AR55">
        <v>1.1100000000000001</v>
      </c>
      <c r="AS55">
        <v>4.3099999999999996</v>
      </c>
      <c r="AT55">
        <v>20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2618.1600000000008</v>
      </c>
    </row>
    <row r="56" spans="1:117">
      <c r="A56" t="s">
        <v>98</v>
      </c>
      <c r="B56">
        <v>0</v>
      </c>
      <c r="C56">
        <v>0</v>
      </c>
      <c r="D56">
        <v>42.63</v>
      </c>
      <c r="E56">
        <v>0</v>
      </c>
      <c r="F56">
        <v>0</v>
      </c>
      <c r="G56">
        <v>53.75</v>
      </c>
      <c r="H56">
        <v>0</v>
      </c>
      <c r="I56">
        <v>23.56</v>
      </c>
      <c r="J56">
        <v>69.05</v>
      </c>
      <c r="K56">
        <v>683.14</v>
      </c>
      <c r="L56">
        <v>651.98</v>
      </c>
      <c r="M56">
        <v>92</v>
      </c>
      <c r="N56">
        <v>118.76</v>
      </c>
      <c r="O56">
        <v>124.33</v>
      </c>
      <c r="P56">
        <v>139.69</v>
      </c>
      <c r="Q56">
        <v>10.28</v>
      </c>
      <c r="R56">
        <v>42.39</v>
      </c>
      <c r="S56">
        <v>26.4</v>
      </c>
      <c r="T56">
        <v>0</v>
      </c>
      <c r="U56">
        <v>202.5</v>
      </c>
      <c r="V56">
        <v>20.8</v>
      </c>
      <c r="W56">
        <v>33.380000000000003</v>
      </c>
      <c r="X56">
        <v>148.30000000000001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8.8699999999999992</v>
      </c>
      <c r="AG56">
        <v>43.68</v>
      </c>
      <c r="AH56">
        <v>0</v>
      </c>
      <c r="AI56">
        <v>0</v>
      </c>
      <c r="AJ56">
        <v>0</v>
      </c>
      <c r="AK56">
        <v>53.8</v>
      </c>
      <c r="AL56">
        <v>1.4</v>
      </c>
      <c r="AM56">
        <v>0</v>
      </c>
      <c r="AN56">
        <v>0</v>
      </c>
      <c r="AO56">
        <v>0</v>
      </c>
      <c r="AP56">
        <v>2.0499999999999998</v>
      </c>
      <c r="AQ56">
        <v>0</v>
      </c>
      <c r="AR56">
        <v>1.1100000000000001</v>
      </c>
      <c r="AS56">
        <v>4.3099999999999996</v>
      </c>
      <c r="AT56">
        <v>20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2618.1600000000008</v>
      </c>
    </row>
    <row r="57" spans="1:117">
      <c r="A57" t="s">
        <v>99</v>
      </c>
      <c r="B57">
        <v>0</v>
      </c>
      <c r="C57">
        <v>0</v>
      </c>
      <c r="D57">
        <v>42.63</v>
      </c>
      <c r="E57">
        <v>0</v>
      </c>
      <c r="F57">
        <v>0</v>
      </c>
      <c r="G57">
        <v>53.75</v>
      </c>
      <c r="H57">
        <v>0</v>
      </c>
      <c r="I57">
        <v>23.56</v>
      </c>
      <c r="J57">
        <v>69.05</v>
      </c>
      <c r="K57">
        <v>683.14</v>
      </c>
      <c r="L57">
        <v>651.98</v>
      </c>
      <c r="M57">
        <v>92</v>
      </c>
      <c r="N57">
        <v>118.76</v>
      </c>
      <c r="O57">
        <v>124.33</v>
      </c>
      <c r="P57">
        <v>139.69</v>
      </c>
      <c r="Q57">
        <v>10.28</v>
      </c>
      <c r="R57">
        <v>42.39</v>
      </c>
      <c r="S57">
        <v>26.4</v>
      </c>
      <c r="T57">
        <v>0</v>
      </c>
      <c r="U57">
        <v>202.5</v>
      </c>
      <c r="V57">
        <v>20.8</v>
      </c>
      <c r="W57">
        <v>33.380000000000003</v>
      </c>
      <c r="X57">
        <v>148.30000000000001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8.8699999999999992</v>
      </c>
      <c r="AG57">
        <v>43.68</v>
      </c>
      <c r="AH57">
        <v>0</v>
      </c>
      <c r="AI57">
        <v>0</v>
      </c>
      <c r="AJ57">
        <v>0</v>
      </c>
      <c r="AK57">
        <v>53.8</v>
      </c>
      <c r="AL57">
        <v>1.4</v>
      </c>
      <c r="AM57">
        <v>0</v>
      </c>
      <c r="AN57">
        <v>0</v>
      </c>
      <c r="AO57">
        <v>0</v>
      </c>
      <c r="AP57">
        <v>2.0499999999999998</v>
      </c>
      <c r="AQ57">
        <v>0</v>
      </c>
      <c r="AR57">
        <v>1.1100000000000001</v>
      </c>
      <c r="AS57">
        <v>4.3099999999999996</v>
      </c>
      <c r="AT57">
        <v>20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2618.1600000000008</v>
      </c>
    </row>
    <row r="58" spans="1:117">
      <c r="A58" t="s">
        <v>100</v>
      </c>
      <c r="B58">
        <v>0</v>
      </c>
      <c r="C58">
        <v>0</v>
      </c>
      <c r="D58">
        <v>42.63</v>
      </c>
      <c r="E58">
        <v>0</v>
      </c>
      <c r="F58">
        <v>0</v>
      </c>
      <c r="G58">
        <v>53.75</v>
      </c>
      <c r="H58">
        <v>0</v>
      </c>
      <c r="I58">
        <v>23.56</v>
      </c>
      <c r="J58">
        <v>69.05</v>
      </c>
      <c r="K58">
        <v>683.14</v>
      </c>
      <c r="L58">
        <v>651.98</v>
      </c>
      <c r="M58">
        <v>92</v>
      </c>
      <c r="N58">
        <v>118.76</v>
      </c>
      <c r="O58">
        <v>124.33</v>
      </c>
      <c r="P58">
        <v>139.69</v>
      </c>
      <c r="Q58">
        <v>10.28</v>
      </c>
      <c r="R58">
        <v>42.39</v>
      </c>
      <c r="S58">
        <v>26.4</v>
      </c>
      <c r="T58">
        <v>0</v>
      </c>
      <c r="U58">
        <v>202.5</v>
      </c>
      <c r="V58">
        <v>20.8</v>
      </c>
      <c r="W58">
        <v>33.380000000000003</v>
      </c>
      <c r="X58">
        <v>148.30000000000001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16.48</v>
      </c>
      <c r="AF58">
        <v>8.8699999999999992</v>
      </c>
      <c r="AG58">
        <v>43.68</v>
      </c>
      <c r="AH58">
        <v>0</v>
      </c>
      <c r="AI58">
        <v>0</v>
      </c>
      <c r="AJ58">
        <v>0</v>
      </c>
      <c r="AK58">
        <v>53.8</v>
      </c>
      <c r="AL58">
        <v>1.4</v>
      </c>
      <c r="AM58">
        <v>0</v>
      </c>
      <c r="AN58">
        <v>0</v>
      </c>
      <c r="AO58">
        <v>0</v>
      </c>
      <c r="AP58">
        <v>2.0499999999999998</v>
      </c>
      <c r="AQ58">
        <v>0</v>
      </c>
      <c r="AR58">
        <v>1.1100000000000001</v>
      </c>
      <c r="AS58">
        <v>4.3099999999999996</v>
      </c>
      <c r="AT58">
        <v>20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2634.6400000000008</v>
      </c>
    </row>
    <row r="59" spans="1:117">
      <c r="A59" t="s">
        <v>101</v>
      </c>
      <c r="B59">
        <v>0</v>
      </c>
      <c r="C59">
        <v>0</v>
      </c>
      <c r="D59">
        <v>42.52</v>
      </c>
      <c r="E59">
        <v>0</v>
      </c>
      <c r="F59">
        <v>0</v>
      </c>
      <c r="G59">
        <v>53.75</v>
      </c>
      <c r="H59">
        <v>0</v>
      </c>
      <c r="I59">
        <v>23.56</v>
      </c>
      <c r="J59">
        <v>69.05</v>
      </c>
      <c r="K59">
        <v>683.14</v>
      </c>
      <c r="L59">
        <v>651.98</v>
      </c>
      <c r="M59">
        <v>92</v>
      </c>
      <c r="N59">
        <v>118.76</v>
      </c>
      <c r="O59">
        <v>124.33</v>
      </c>
      <c r="P59">
        <v>139.69</v>
      </c>
      <c r="Q59">
        <v>10.28</v>
      </c>
      <c r="R59">
        <v>42.39</v>
      </c>
      <c r="S59">
        <v>26.4</v>
      </c>
      <c r="T59">
        <v>0</v>
      </c>
      <c r="U59">
        <v>202.5</v>
      </c>
      <c r="V59">
        <v>20.8</v>
      </c>
      <c r="W59">
        <v>33.380000000000003</v>
      </c>
      <c r="X59">
        <v>148.30000000000001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16.48</v>
      </c>
      <c r="AF59">
        <v>8.8699999999999992</v>
      </c>
      <c r="AG59">
        <v>43.68</v>
      </c>
      <c r="AH59">
        <v>0</v>
      </c>
      <c r="AI59">
        <v>0</v>
      </c>
      <c r="AJ59">
        <v>0</v>
      </c>
      <c r="AK59">
        <v>53.8</v>
      </c>
      <c r="AL59">
        <v>1.4</v>
      </c>
      <c r="AM59">
        <v>0</v>
      </c>
      <c r="AN59">
        <v>0</v>
      </c>
      <c r="AO59">
        <v>0</v>
      </c>
      <c r="AP59">
        <v>2.0499999999999998</v>
      </c>
      <c r="AQ59">
        <v>0</v>
      </c>
      <c r="AR59">
        <v>1.1100000000000001</v>
      </c>
      <c r="AS59">
        <v>4.3099999999999996</v>
      </c>
      <c r="AT59">
        <v>20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2634.5300000000007</v>
      </c>
    </row>
    <row r="60" spans="1:117">
      <c r="A60" t="s">
        <v>102</v>
      </c>
      <c r="B60">
        <v>0</v>
      </c>
      <c r="C60">
        <v>0</v>
      </c>
      <c r="D60">
        <v>42.52</v>
      </c>
      <c r="E60">
        <v>0</v>
      </c>
      <c r="F60">
        <v>0</v>
      </c>
      <c r="G60">
        <v>53.75</v>
      </c>
      <c r="H60">
        <v>0</v>
      </c>
      <c r="I60">
        <v>23.56</v>
      </c>
      <c r="J60">
        <v>69.05</v>
      </c>
      <c r="K60">
        <v>683.14</v>
      </c>
      <c r="L60">
        <v>651.98</v>
      </c>
      <c r="M60">
        <v>92</v>
      </c>
      <c r="N60">
        <v>118.76</v>
      </c>
      <c r="O60">
        <v>124.33</v>
      </c>
      <c r="P60">
        <v>139.69</v>
      </c>
      <c r="Q60">
        <v>10.28</v>
      </c>
      <c r="R60">
        <v>42.39</v>
      </c>
      <c r="S60">
        <v>26.4</v>
      </c>
      <c r="T60">
        <v>0</v>
      </c>
      <c r="U60">
        <v>202.5</v>
      </c>
      <c r="V60">
        <v>20.8</v>
      </c>
      <c r="W60">
        <v>33.380000000000003</v>
      </c>
      <c r="X60">
        <v>148.30000000000001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16.48</v>
      </c>
      <c r="AF60">
        <v>8.8699999999999992</v>
      </c>
      <c r="AG60">
        <v>43.68</v>
      </c>
      <c r="AH60">
        <v>0</v>
      </c>
      <c r="AI60">
        <v>0</v>
      </c>
      <c r="AJ60">
        <v>0</v>
      </c>
      <c r="AK60">
        <v>53.8</v>
      </c>
      <c r="AL60">
        <v>1.4</v>
      </c>
      <c r="AM60">
        <v>0</v>
      </c>
      <c r="AN60">
        <v>0</v>
      </c>
      <c r="AO60">
        <v>0</v>
      </c>
      <c r="AP60">
        <v>2.0499999999999998</v>
      </c>
      <c r="AQ60">
        <v>0</v>
      </c>
      <c r="AR60">
        <v>1.1100000000000001</v>
      </c>
      <c r="AS60">
        <v>4.3099999999999996</v>
      </c>
      <c r="AT60">
        <v>20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2634.5300000000007</v>
      </c>
    </row>
    <row r="61" spans="1:117">
      <c r="A61" t="s">
        <v>103</v>
      </c>
      <c r="B61">
        <v>0</v>
      </c>
      <c r="C61">
        <v>0</v>
      </c>
      <c r="D61">
        <v>42.52</v>
      </c>
      <c r="E61">
        <v>0</v>
      </c>
      <c r="F61">
        <v>0</v>
      </c>
      <c r="G61">
        <v>53.75</v>
      </c>
      <c r="H61">
        <v>0</v>
      </c>
      <c r="I61">
        <v>23.56</v>
      </c>
      <c r="J61">
        <v>69.05</v>
      </c>
      <c r="K61">
        <v>683.14</v>
      </c>
      <c r="L61">
        <v>651.98</v>
      </c>
      <c r="M61">
        <v>92</v>
      </c>
      <c r="N61">
        <v>118.76</v>
      </c>
      <c r="O61">
        <v>124.33</v>
      </c>
      <c r="P61">
        <v>139.69</v>
      </c>
      <c r="Q61">
        <v>10.28</v>
      </c>
      <c r="R61">
        <v>42.39</v>
      </c>
      <c r="S61">
        <v>26.4</v>
      </c>
      <c r="T61">
        <v>0</v>
      </c>
      <c r="U61">
        <v>202.5</v>
      </c>
      <c r="V61">
        <v>20.8</v>
      </c>
      <c r="W61">
        <v>33.380000000000003</v>
      </c>
      <c r="X61">
        <v>148.30000000000001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16.48</v>
      </c>
      <c r="AF61">
        <v>8.8699999999999992</v>
      </c>
      <c r="AG61">
        <v>43.68</v>
      </c>
      <c r="AH61">
        <v>0</v>
      </c>
      <c r="AI61">
        <v>0</v>
      </c>
      <c r="AJ61">
        <v>0</v>
      </c>
      <c r="AK61">
        <v>53.8</v>
      </c>
      <c r="AL61">
        <v>1.4</v>
      </c>
      <c r="AM61">
        <v>0</v>
      </c>
      <c r="AN61">
        <v>0</v>
      </c>
      <c r="AO61">
        <v>0</v>
      </c>
      <c r="AP61">
        <v>2.0499999999999998</v>
      </c>
      <c r="AQ61">
        <v>0</v>
      </c>
      <c r="AR61">
        <v>1.1100000000000001</v>
      </c>
      <c r="AS61">
        <v>4.3099999999999996</v>
      </c>
      <c r="AT61">
        <v>20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2634.5300000000007</v>
      </c>
    </row>
    <row r="62" spans="1:117">
      <c r="A62" t="s">
        <v>104</v>
      </c>
      <c r="B62">
        <v>0</v>
      </c>
      <c r="C62">
        <v>0</v>
      </c>
      <c r="D62">
        <v>42.52</v>
      </c>
      <c r="E62">
        <v>0</v>
      </c>
      <c r="F62">
        <v>0</v>
      </c>
      <c r="G62">
        <v>53.75</v>
      </c>
      <c r="H62">
        <v>0</v>
      </c>
      <c r="I62">
        <v>23.56</v>
      </c>
      <c r="J62">
        <v>69.05</v>
      </c>
      <c r="K62">
        <v>683.14</v>
      </c>
      <c r="L62">
        <v>651.98</v>
      </c>
      <c r="M62">
        <v>92</v>
      </c>
      <c r="N62">
        <v>118.76</v>
      </c>
      <c r="O62">
        <v>124.33</v>
      </c>
      <c r="P62">
        <v>139.69</v>
      </c>
      <c r="Q62">
        <v>10.28</v>
      </c>
      <c r="R62">
        <v>42.39</v>
      </c>
      <c r="S62">
        <v>26.4</v>
      </c>
      <c r="T62">
        <v>0</v>
      </c>
      <c r="U62">
        <v>202.5</v>
      </c>
      <c r="V62">
        <v>20.8</v>
      </c>
      <c r="W62">
        <v>33.380000000000003</v>
      </c>
      <c r="X62">
        <v>148.30000000000001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16.48</v>
      </c>
      <c r="AF62">
        <v>8.8699999999999992</v>
      </c>
      <c r="AG62">
        <v>43.68</v>
      </c>
      <c r="AH62">
        <v>0</v>
      </c>
      <c r="AI62">
        <v>0</v>
      </c>
      <c r="AJ62">
        <v>0</v>
      </c>
      <c r="AK62">
        <v>53.8</v>
      </c>
      <c r="AL62">
        <v>1.4</v>
      </c>
      <c r="AM62">
        <v>0</v>
      </c>
      <c r="AN62">
        <v>0</v>
      </c>
      <c r="AO62">
        <v>0</v>
      </c>
      <c r="AP62">
        <v>2.0499999999999998</v>
      </c>
      <c r="AQ62">
        <v>15.5</v>
      </c>
      <c r="AR62">
        <v>1.1100000000000001</v>
      </c>
      <c r="AS62">
        <v>4.3099999999999996</v>
      </c>
      <c r="AT62">
        <v>20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2650.0300000000007</v>
      </c>
    </row>
    <row r="63" spans="1:117">
      <c r="A63" t="s">
        <v>105</v>
      </c>
      <c r="B63">
        <v>0</v>
      </c>
      <c r="C63">
        <v>0</v>
      </c>
      <c r="D63">
        <v>42.73</v>
      </c>
      <c r="E63">
        <v>0</v>
      </c>
      <c r="F63">
        <v>0</v>
      </c>
      <c r="G63">
        <v>53.75</v>
      </c>
      <c r="H63">
        <v>0</v>
      </c>
      <c r="I63">
        <v>23.56</v>
      </c>
      <c r="J63">
        <v>69.05</v>
      </c>
      <c r="K63">
        <v>683.14</v>
      </c>
      <c r="L63">
        <v>651.98</v>
      </c>
      <c r="M63">
        <v>92</v>
      </c>
      <c r="N63">
        <v>118.76</v>
      </c>
      <c r="O63">
        <v>124.33</v>
      </c>
      <c r="P63">
        <v>139.69</v>
      </c>
      <c r="Q63">
        <v>10.28</v>
      </c>
      <c r="R63">
        <v>42.39</v>
      </c>
      <c r="S63">
        <v>26.4</v>
      </c>
      <c r="T63">
        <v>0</v>
      </c>
      <c r="U63">
        <v>202.5</v>
      </c>
      <c r="V63">
        <v>20.8</v>
      </c>
      <c r="W63">
        <v>33.380000000000003</v>
      </c>
      <c r="X63">
        <v>148.30000000000001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16.48</v>
      </c>
      <c r="AF63">
        <v>8.8699999999999992</v>
      </c>
      <c r="AG63">
        <v>43.68</v>
      </c>
      <c r="AH63">
        <v>0</v>
      </c>
      <c r="AI63">
        <v>0</v>
      </c>
      <c r="AJ63">
        <v>0</v>
      </c>
      <c r="AK63">
        <v>53.8</v>
      </c>
      <c r="AL63">
        <v>1.4</v>
      </c>
      <c r="AM63">
        <v>0</v>
      </c>
      <c r="AN63">
        <v>0</v>
      </c>
      <c r="AO63">
        <v>0</v>
      </c>
      <c r="AP63">
        <v>2.0499999999999998</v>
      </c>
      <c r="AQ63">
        <v>15.5</v>
      </c>
      <c r="AR63">
        <v>1.1100000000000001</v>
      </c>
      <c r="AS63">
        <v>4.3099999999999996</v>
      </c>
      <c r="AT63">
        <v>20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2650.2400000000007</v>
      </c>
    </row>
    <row r="64" spans="1:117">
      <c r="A64" t="s">
        <v>106</v>
      </c>
      <c r="B64">
        <v>0</v>
      </c>
      <c r="C64">
        <v>0</v>
      </c>
      <c r="D64">
        <v>42.73</v>
      </c>
      <c r="E64">
        <v>0</v>
      </c>
      <c r="F64">
        <v>0</v>
      </c>
      <c r="G64">
        <v>53.75</v>
      </c>
      <c r="H64">
        <v>0</v>
      </c>
      <c r="I64">
        <v>23.56</v>
      </c>
      <c r="J64">
        <v>69.05</v>
      </c>
      <c r="K64">
        <v>683.14</v>
      </c>
      <c r="L64">
        <v>651.98</v>
      </c>
      <c r="M64">
        <v>92</v>
      </c>
      <c r="N64">
        <v>118.76</v>
      </c>
      <c r="O64">
        <v>124.33</v>
      </c>
      <c r="P64">
        <v>139.69</v>
      </c>
      <c r="Q64">
        <v>10.28</v>
      </c>
      <c r="R64">
        <v>42.39</v>
      </c>
      <c r="S64">
        <v>26.4</v>
      </c>
      <c r="T64">
        <v>0</v>
      </c>
      <c r="U64">
        <v>202.5</v>
      </c>
      <c r="V64">
        <v>20.8</v>
      </c>
      <c r="W64">
        <v>33.380000000000003</v>
      </c>
      <c r="X64">
        <v>148.30000000000001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16.48</v>
      </c>
      <c r="AF64">
        <v>8.8699999999999992</v>
      </c>
      <c r="AG64">
        <v>43.68</v>
      </c>
      <c r="AH64">
        <v>0</v>
      </c>
      <c r="AI64">
        <v>0</v>
      </c>
      <c r="AJ64">
        <v>0</v>
      </c>
      <c r="AK64">
        <v>53.8</v>
      </c>
      <c r="AL64">
        <v>1.4</v>
      </c>
      <c r="AM64">
        <v>0</v>
      </c>
      <c r="AN64">
        <v>0</v>
      </c>
      <c r="AO64">
        <v>0</v>
      </c>
      <c r="AP64">
        <v>2.0499999999999998</v>
      </c>
      <c r="AQ64">
        <v>15.5</v>
      </c>
      <c r="AR64">
        <v>1.1100000000000001</v>
      </c>
      <c r="AS64">
        <v>4.3099999999999996</v>
      </c>
      <c r="AT64">
        <v>20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2650.2400000000007</v>
      </c>
    </row>
    <row r="65" spans="1:117">
      <c r="A65" t="s">
        <v>107</v>
      </c>
      <c r="B65">
        <v>0</v>
      </c>
      <c r="C65">
        <v>0</v>
      </c>
      <c r="D65">
        <v>42.73</v>
      </c>
      <c r="E65">
        <v>0</v>
      </c>
      <c r="F65">
        <v>0</v>
      </c>
      <c r="G65">
        <v>53.75</v>
      </c>
      <c r="H65">
        <v>0</v>
      </c>
      <c r="I65">
        <v>23.56</v>
      </c>
      <c r="J65">
        <v>69.05</v>
      </c>
      <c r="K65">
        <v>683.14</v>
      </c>
      <c r="L65">
        <v>651.98</v>
      </c>
      <c r="M65">
        <v>92</v>
      </c>
      <c r="N65">
        <v>118.76</v>
      </c>
      <c r="O65">
        <v>124.33</v>
      </c>
      <c r="P65">
        <v>139.69</v>
      </c>
      <c r="Q65">
        <v>10.28</v>
      </c>
      <c r="R65">
        <v>42.39</v>
      </c>
      <c r="S65">
        <v>26.4</v>
      </c>
      <c r="T65">
        <v>0</v>
      </c>
      <c r="U65">
        <v>202.5</v>
      </c>
      <c r="V65">
        <v>20.8</v>
      </c>
      <c r="W65">
        <v>33.380000000000003</v>
      </c>
      <c r="X65">
        <v>148.30000000000001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16.48</v>
      </c>
      <c r="AF65">
        <v>8.8699999999999992</v>
      </c>
      <c r="AG65">
        <v>43.68</v>
      </c>
      <c r="AH65">
        <v>0</v>
      </c>
      <c r="AI65">
        <v>0</v>
      </c>
      <c r="AJ65">
        <v>0</v>
      </c>
      <c r="AK65">
        <v>53.8</v>
      </c>
      <c r="AL65">
        <v>1.4</v>
      </c>
      <c r="AM65">
        <v>0</v>
      </c>
      <c r="AN65">
        <v>0</v>
      </c>
      <c r="AO65">
        <v>0</v>
      </c>
      <c r="AP65">
        <v>2.0499999999999998</v>
      </c>
      <c r="AQ65">
        <v>15.5</v>
      </c>
      <c r="AR65">
        <v>1.1100000000000001</v>
      </c>
      <c r="AS65">
        <v>4.3099999999999996</v>
      </c>
      <c r="AT65">
        <v>20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2650.2400000000007</v>
      </c>
    </row>
    <row r="66" spans="1:117">
      <c r="A66" t="s">
        <v>108</v>
      </c>
      <c r="B66">
        <v>0</v>
      </c>
      <c r="C66">
        <v>0</v>
      </c>
      <c r="D66">
        <v>42.73</v>
      </c>
      <c r="E66">
        <v>0</v>
      </c>
      <c r="F66">
        <v>0</v>
      </c>
      <c r="G66">
        <v>53.75</v>
      </c>
      <c r="H66">
        <v>0</v>
      </c>
      <c r="I66">
        <v>23.56</v>
      </c>
      <c r="J66">
        <v>69.05</v>
      </c>
      <c r="K66">
        <v>683.14</v>
      </c>
      <c r="L66">
        <v>651.98</v>
      </c>
      <c r="M66">
        <v>92</v>
      </c>
      <c r="N66">
        <v>118.76</v>
      </c>
      <c r="O66">
        <v>124.33</v>
      </c>
      <c r="P66">
        <v>139.69</v>
      </c>
      <c r="Q66">
        <v>10.28</v>
      </c>
      <c r="R66">
        <v>42.39</v>
      </c>
      <c r="S66">
        <v>26.4</v>
      </c>
      <c r="T66">
        <v>0</v>
      </c>
      <c r="U66">
        <v>202.5</v>
      </c>
      <c r="V66">
        <v>20.8</v>
      </c>
      <c r="W66">
        <v>33.380000000000003</v>
      </c>
      <c r="X66">
        <v>148.30000000000001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16.48</v>
      </c>
      <c r="AF66">
        <v>8.8699999999999992</v>
      </c>
      <c r="AG66">
        <v>43.68</v>
      </c>
      <c r="AH66">
        <v>0</v>
      </c>
      <c r="AI66">
        <v>0</v>
      </c>
      <c r="AJ66">
        <v>0</v>
      </c>
      <c r="AK66">
        <v>53.8</v>
      </c>
      <c r="AL66">
        <v>1.4</v>
      </c>
      <c r="AM66">
        <v>0</v>
      </c>
      <c r="AN66">
        <v>0</v>
      </c>
      <c r="AO66">
        <v>0</v>
      </c>
      <c r="AP66">
        <v>2.0499999999999998</v>
      </c>
      <c r="AQ66">
        <v>30.99</v>
      </c>
      <c r="AR66">
        <v>1.1100000000000001</v>
      </c>
      <c r="AS66">
        <v>4.3099999999999996</v>
      </c>
      <c r="AT66">
        <v>20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2665.7300000000005</v>
      </c>
    </row>
    <row r="67" spans="1:117">
      <c r="A67" t="s">
        <v>109</v>
      </c>
      <c r="B67">
        <v>0</v>
      </c>
      <c r="C67">
        <v>0</v>
      </c>
      <c r="D67">
        <v>42.73</v>
      </c>
      <c r="E67">
        <v>0</v>
      </c>
      <c r="F67">
        <v>0</v>
      </c>
      <c r="G67">
        <v>53.75</v>
      </c>
      <c r="H67">
        <v>0</v>
      </c>
      <c r="I67">
        <v>23.56</v>
      </c>
      <c r="J67">
        <v>69.05</v>
      </c>
      <c r="K67">
        <v>683.14</v>
      </c>
      <c r="L67">
        <v>651.98</v>
      </c>
      <c r="M67">
        <v>92</v>
      </c>
      <c r="N67">
        <v>118.76</v>
      </c>
      <c r="O67">
        <v>124.33</v>
      </c>
      <c r="P67">
        <v>139.69</v>
      </c>
      <c r="Q67">
        <v>10.28</v>
      </c>
      <c r="R67">
        <v>42.39</v>
      </c>
      <c r="S67">
        <v>26.4</v>
      </c>
      <c r="T67">
        <v>0</v>
      </c>
      <c r="U67">
        <v>202.5</v>
      </c>
      <c r="V67">
        <v>20.8</v>
      </c>
      <c r="W67">
        <v>33.380000000000003</v>
      </c>
      <c r="X67">
        <v>148.30000000000001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16.48</v>
      </c>
      <c r="AF67">
        <v>8.8699999999999992</v>
      </c>
      <c r="AG67">
        <v>43.68</v>
      </c>
      <c r="AH67">
        <v>0</v>
      </c>
      <c r="AI67">
        <v>0</v>
      </c>
      <c r="AJ67">
        <v>0</v>
      </c>
      <c r="AK67">
        <v>53.8</v>
      </c>
      <c r="AL67">
        <v>1.4</v>
      </c>
      <c r="AM67">
        <v>0</v>
      </c>
      <c r="AN67">
        <v>0</v>
      </c>
      <c r="AO67">
        <v>0</v>
      </c>
      <c r="AP67">
        <v>2.0499999999999998</v>
      </c>
      <c r="AQ67">
        <v>30.99</v>
      </c>
      <c r="AR67">
        <v>1.1100000000000001</v>
      </c>
      <c r="AS67">
        <v>4.3099999999999996</v>
      </c>
      <c r="AT67">
        <v>20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2665.7300000000005</v>
      </c>
    </row>
    <row r="68" spans="1:117">
      <c r="A68" t="s">
        <v>110</v>
      </c>
      <c r="B68">
        <v>0</v>
      </c>
      <c r="C68">
        <v>0</v>
      </c>
      <c r="D68">
        <v>42.73</v>
      </c>
      <c r="E68">
        <v>0</v>
      </c>
      <c r="F68">
        <v>0</v>
      </c>
      <c r="G68">
        <v>53.75</v>
      </c>
      <c r="H68">
        <v>0</v>
      </c>
      <c r="I68">
        <v>23.56</v>
      </c>
      <c r="J68">
        <v>69.05</v>
      </c>
      <c r="K68">
        <v>683.14</v>
      </c>
      <c r="L68">
        <v>651.98</v>
      </c>
      <c r="M68">
        <v>92</v>
      </c>
      <c r="N68">
        <v>118.76</v>
      </c>
      <c r="O68">
        <v>124.33</v>
      </c>
      <c r="P68">
        <v>139.69</v>
      </c>
      <c r="Q68">
        <v>10.28</v>
      </c>
      <c r="R68">
        <v>42.39</v>
      </c>
      <c r="S68">
        <v>26.4</v>
      </c>
      <c r="T68">
        <v>0</v>
      </c>
      <c r="U68">
        <v>202.5</v>
      </c>
      <c r="V68">
        <v>20.8</v>
      </c>
      <c r="W68">
        <v>33.380000000000003</v>
      </c>
      <c r="X68">
        <v>148.30000000000001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16.48</v>
      </c>
      <c r="AF68">
        <v>8.8699999999999992</v>
      </c>
      <c r="AG68">
        <v>43.68</v>
      </c>
      <c r="AH68">
        <v>23.39</v>
      </c>
      <c r="AI68">
        <v>0</v>
      </c>
      <c r="AJ68">
        <v>0</v>
      </c>
      <c r="AK68">
        <v>53.8</v>
      </c>
      <c r="AL68">
        <v>1.4</v>
      </c>
      <c r="AM68">
        <v>0</v>
      </c>
      <c r="AN68">
        <v>0</v>
      </c>
      <c r="AO68">
        <v>0</v>
      </c>
      <c r="AP68">
        <v>2.0499999999999998</v>
      </c>
      <c r="AQ68">
        <v>30.99</v>
      </c>
      <c r="AR68">
        <v>1.1100000000000001</v>
      </c>
      <c r="AS68">
        <v>4.3099999999999996</v>
      </c>
      <c r="AT68">
        <v>20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2689.1200000000003</v>
      </c>
    </row>
    <row r="69" spans="1:117">
      <c r="A69" t="s">
        <v>111</v>
      </c>
      <c r="B69">
        <v>0</v>
      </c>
      <c r="C69">
        <v>0</v>
      </c>
      <c r="D69">
        <v>42.73</v>
      </c>
      <c r="E69">
        <v>0</v>
      </c>
      <c r="F69">
        <v>0</v>
      </c>
      <c r="G69">
        <v>53.75</v>
      </c>
      <c r="H69">
        <v>0</v>
      </c>
      <c r="I69">
        <v>23.56</v>
      </c>
      <c r="J69">
        <v>69.05</v>
      </c>
      <c r="K69">
        <v>683.14</v>
      </c>
      <c r="L69">
        <v>651.98</v>
      </c>
      <c r="M69">
        <v>92</v>
      </c>
      <c r="N69">
        <v>118.76</v>
      </c>
      <c r="O69">
        <v>124.33</v>
      </c>
      <c r="P69">
        <v>139.69</v>
      </c>
      <c r="Q69">
        <v>10.28</v>
      </c>
      <c r="R69">
        <v>42.39</v>
      </c>
      <c r="S69">
        <v>26.4</v>
      </c>
      <c r="T69">
        <v>0</v>
      </c>
      <c r="U69">
        <v>168.75</v>
      </c>
      <c r="V69">
        <v>20.8</v>
      </c>
      <c r="W69">
        <v>33.380000000000003</v>
      </c>
      <c r="X69">
        <v>148.30000000000001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16.48</v>
      </c>
      <c r="AF69">
        <v>8.8699999999999992</v>
      </c>
      <c r="AG69">
        <v>43.68</v>
      </c>
      <c r="AH69">
        <v>42.61</v>
      </c>
      <c r="AI69">
        <v>0</v>
      </c>
      <c r="AJ69">
        <v>0</v>
      </c>
      <c r="AK69">
        <v>53.8</v>
      </c>
      <c r="AL69">
        <v>1.4</v>
      </c>
      <c r="AM69">
        <v>0</v>
      </c>
      <c r="AN69">
        <v>0</v>
      </c>
      <c r="AO69">
        <v>0</v>
      </c>
      <c r="AP69">
        <v>2.0499999999999998</v>
      </c>
      <c r="AQ69">
        <v>46.49</v>
      </c>
      <c r="AR69">
        <v>1.1100000000000001</v>
      </c>
      <c r="AS69">
        <v>4.3099999999999996</v>
      </c>
      <c r="AT69">
        <v>20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2690.0900000000006</v>
      </c>
    </row>
    <row r="70" spans="1:117">
      <c r="A70" t="s">
        <v>112</v>
      </c>
      <c r="B70">
        <v>0</v>
      </c>
      <c r="C70">
        <v>0</v>
      </c>
      <c r="D70">
        <v>42.73</v>
      </c>
      <c r="E70">
        <v>0</v>
      </c>
      <c r="F70">
        <v>0</v>
      </c>
      <c r="G70">
        <v>53.75</v>
      </c>
      <c r="H70">
        <v>0</v>
      </c>
      <c r="I70">
        <v>23.56</v>
      </c>
      <c r="J70">
        <v>69.05</v>
      </c>
      <c r="K70">
        <v>683.14</v>
      </c>
      <c r="L70">
        <v>651.98</v>
      </c>
      <c r="M70">
        <v>92</v>
      </c>
      <c r="N70">
        <v>118.76</v>
      </c>
      <c r="O70">
        <v>124.33</v>
      </c>
      <c r="P70">
        <v>139.69</v>
      </c>
      <c r="Q70">
        <v>10.28</v>
      </c>
      <c r="R70">
        <v>42.39</v>
      </c>
      <c r="S70">
        <v>26.4</v>
      </c>
      <c r="T70">
        <v>0</v>
      </c>
      <c r="U70">
        <v>168.75</v>
      </c>
      <c r="V70">
        <v>20.8</v>
      </c>
      <c r="W70">
        <v>33.380000000000003</v>
      </c>
      <c r="X70">
        <v>148.30000000000001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16.48</v>
      </c>
      <c r="AF70">
        <v>8.8699999999999992</v>
      </c>
      <c r="AG70">
        <v>43.68</v>
      </c>
      <c r="AH70">
        <v>46.5</v>
      </c>
      <c r="AI70">
        <v>0</v>
      </c>
      <c r="AJ70">
        <v>0</v>
      </c>
      <c r="AK70">
        <v>53.8</v>
      </c>
      <c r="AL70">
        <v>1.4</v>
      </c>
      <c r="AM70">
        <v>0</v>
      </c>
      <c r="AN70">
        <v>0</v>
      </c>
      <c r="AO70">
        <v>0</v>
      </c>
      <c r="AP70">
        <v>2.0499999999999998</v>
      </c>
      <c r="AQ70">
        <v>46.49</v>
      </c>
      <c r="AR70">
        <v>1.1100000000000001</v>
      </c>
      <c r="AS70">
        <v>4.3099999999999996</v>
      </c>
      <c r="AT70">
        <v>20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2693.9800000000005</v>
      </c>
    </row>
    <row r="71" spans="1:117">
      <c r="A71" t="s">
        <v>113</v>
      </c>
      <c r="B71">
        <v>0</v>
      </c>
      <c r="C71">
        <v>0</v>
      </c>
      <c r="D71">
        <v>43.05</v>
      </c>
      <c r="E71">
        <v>0</v>
      </c>
      <c r="F71">
        <v>0</v>
      </c>
      <c r="G71">
        <v>53.75</v>
      </c>
      <c r="H71">
        <v>0</v>
      </c>
      <c r="I71">
        <v>23.56</v>
      </c>
      <c r="J71">
        <v>69.05</v>
      </c>
      <c r="K71">
        <v>632.23</v>
      </c>
      <c r="L71">
        <v>651.98</v>
      </c>
      <c r="M71">
        <v>92</v>
      </c>
      <c r="N71">
        <v>118.76</v>
      </c>
      <c r="O71">
        <v>124.33</v>
      </c>
      <c r="P71">
        <v>139.69</v>
      </c>
      <c r="Q71">
        <v>10.28</v>
      </c>
      <c r="R71">
        <v>42.39</v>
      </c>
      <c r="S71">
        <v>26.4</v>
      </c>
      <c r="T71">
        <v>0</v>
      </c>
      <c r="U71">
        <v>168.75</v>
      </c>
      <c r="V71">
        <v>20.8</v>
      </c>
      <c r="W71">
        <v>33.380000000000003</v>
      </c>
      <c r="X71">
        <v>148.30000000000001</v>
      </c>
      <c r="Y71">
        <v>0</v>
      </c>
      <c r="Z71">
        <v>0</v>
      </c>
      <c r="AA71">
        <v>0</v>
      </c>
      <c r="AB71">
        <v>2</v>
      </c>
      <c r="AC71">
        <v>0</v>
      </c>
      <c r="AD71">
        <v>7.92</v>
      </c>
      <c r="AE71">
        <v>32.96</v>
      </c>
      <c r="AF71">
        <v>17.75</v>
      </c>
      <c r="AG71">
        <v>43.68</v>
      </c>
      <c r="AH71">
        <v>70.17</v>
      </c>
      <c r="AI71">
        <v>0</v>
      </c>
      <c r="AJ71">
        <v>0</v>
      </c>
      <c r="AK71">
        <v>53.8</v>
      </c>
      <c r="AL71">
        <v>1.4</v>
      </c>
      <c r="AM71">
        <v>0</v>
      </c>
      <c r="AN71">
        <v>0</v>
      </c>
      <c r="AO71">
        <v>0</v>
      </c>
      <c r="AP71">
        <v>2.0499999999999998</v>
      </c>
      <c r="AQ71">
        <v>46.49</v>
      </c>
      <c r="AR71">
        <v>1.1100000000000001</v>
      </c>
      <c r="AS71">
        <v>4.3099999999999996</v>
      </c>
      <c r="AT71">
        <v>20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2702.3400000000011</v>
      </c>
    </row>
    <row r="72" spans="1:117">
      <c r="A72" t="s">
        <v>114</v>
      </c>
      <c r="B72">
        <v>0</v>
      </c>
      <c r="C72">
        <v>0</v>
      </c>
      <c r="D72">
        <v>43.37</v>
      </c>
      <c r="E72">
        <v>0</v>
      </c>
      <c r="F72">
        <v>0</v>
      </c>
      <c r="G72">
        <v>53.75</v>
      </c>
      <c r="H72">
        <v>0</v>
      </c>
      <c r="I72">
        <v>23.56</v>
      </c>
      <c r="J72">
        <v>69.05</v>
      </c>
      <c r="K72">
        <v>683.14</v>
      </c>
      <c r="L72">
        <v>634.98</v>
      </c>
      <c r="M72">
        <v>92</v>
      </c>
      <c r="N72">
        <v>118.76</v>
      </c>
      <c r="O72">
        <v>124.33</v>
      </c>
      <c r="P72">
        <v>139.69</v>
      </c>
      <c r="Q72">
        <v>10.28</v>
      </c>
      <c r="R72">
        <v>42.39</v>
      </c>
      <c r="S72">
        <v>26.4</v>
      </c>
      <c r="T72">
        <v>0</v>
      </c>
      <c r="U72">
        <v>168.75</v>
      </c>
      <c r="V72">
        <v>20.8</v>
      </c>
      <c r="W72">
        <v>33.380000000000003</v>
      </c>
      <c r="X72">
        <v>148.30000000000001</v>
      </c>
      <c r="Y72">
        <v>0</v>
      </c>
      <c r="Z72">
        <v>2.2000000000000002</v>
      </c>
      <c r="AA72">
        <v>12.04</v>
      </c>
      <c r="AB72">
        <v>6</v>
      </c>
      <c r="AC72">
        <v>1.27</v>
      </c>
      <c r="AD72">
        <v>17.559999999999999</v>
      </c>
      <c r="AE72">
        <v>32.96</v>
      </c>
      <c r="AF72">
        <v>26.62</v>
      </c>
      <c r="AG72">
        <v>43.68</v>
      </c>
      <c r="AH72">
        <v>93.56</v>
      </c>
      <c r="AI72">
        <v>0</v>
      </c>
      <c r="AJ72">
        <v>0</v>
      </c>
      <c r="AK72">
        <v>53.8</v>
      </c>
      <c r="AL72">
        <v>1.4</v>
      </c>
      <c r="AM72">
        <v>0</v>
      </c>
      <c r="AN72">
        <v>0</v>
      </c>
      <c r="AO72">
        <v>0</v>
      </c>
      <c r="AP72">
        <v>2.0499999999999998</v>
      </c>
      <c r="AQ72">
        <v>46.49</v>
      </c>
      <c r="AR72">
        <v>1.1100000000000001</v>
      </c>
      <c r="AS72">
        <v>4.3099999999999996</v>
      </c>
      <c r="AT72">
        <v>20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2797.98</v>
      </c>
    </row>
    <row r="73" spans="1:117">
      <c r="A73" t="s">
        <v>115</v>
      </c>
      <c r="B73">
        <v>0</v>
      </c>
      <c r="C73">
        <v>0</v>
      </c>
      <c r="D73">
        <v>43.89</v>
      </c>
      <c r="E73">
        <v>0</v>
      </c>
      <c r="F73">
        <v>0</v>
      </c>
      <c r="G73">
        <v>53.75</v>
      </c>
      <c r="H73">
        <v>0</v>
      </c>
      <c r="I73">
        <v>23.56</v>
      </c>
      <c r="J73">
        <v>69.05</v>
      </c>
      <c r="K73">
        <v>567.86</v>
      </c>
      <c r="L73">
        <v>614.98</v>
      </c>
      <c r="M73">
        <v>92</v>
      </c>
      <c r="N73">
        <v>118.76</v>
      </c>
      <c r="O73">
        <v>124.33</v>
      </c>
      <c r="P73">
        <v>139.69</v>
      </c>
      <c r="Q73">
        <v>10.28</v>
      </c>
      <c r="R73">
        <v>42.39</v>
      </c>
      <c r="S73">
        <v>26.4</v>
      </c>
      <c r="T73">
        <v>0</v>
      </c>
      <c r="U73">
        <v>168.75</v>
      </c>
      <c r="V73">
        <v>20.8</v>
      </c>
      <c r="W73">
        <v>33.380000000000003</v>
      </c>
      <c r="X73">
        <v>148.30000000000001</v>
      </c>
      <c r="Y73">
        <v>0</v>
      </c>
      <c r="Z73">
        <v>13.04</v>
      </c>
      <c r="AA73">
        <v>27.14</v>
      </c>
      <c r="AB73">
        <v>39.51</v>
      </c>
      <c r="AC73">
        <v>29.06</v>
      </c>
      <c r="AD73">
        <v>27.41</v>
      </c>
      <c r="AE73">
        <v>32.96</v>
      </c>
      <c r="AF73">
        <v>39.049999999999997</v>
      </c>
      <c r="AG73">
        <v>43.68</v>
      </c>
      <c r="AH73">
        <v>116.95</v>
      </c>
      <c r="AI73">
        <v>0</v>
      </c>
      <c r="AJ73">
        <v>0</v>
      </c>
      <c r="AK73">
        <v>53.8</v>
      </c>
      <c r="AL73">
        <v>1.4</v>
      </c>
      <c r="AM73">
        <v>7.9</v>
      </c>
      <c r="AN73">
        <v>0</v>
      </c>
      <c r="AO73">
        <v>0</v>
      </c>
      <c r="AP73">
        <v>2.82</v>
      </c>
      <c r="AQ73">
        <v>62</v>
      </c>
      <c r="AR73">
        <v>1.1100000000000001</v>
      </c>
      <c r="AS73">
        <v>4.3099999999999996</v>
      </c>
      <c r="AT73">
        <v>20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2820.3100000000013</v>
      </c>
    </row>
    <row r="74" spans="1:117">
      <c r="A74" t="s">
        <v>116</v>
      </c>
      <c r="B74">
        <v>0</v>
      </c>
      <c r="C74">
        <v>0</v>
      </c>
      <c r="D74">
        <v>43.89</v>
      </c>
      <c r="E74">
        <v>0</v>
      </c>
      <c r="F74">
        <v>0</v>
      </c>
      <c r="G74">
        <v>53.75</v>
      </c>
      <c r="H74">
        <v>0</v>
      </c>
      <c r="I74">
        <v>23.56</v>
      </c>
      <c r="J74">
        <v>69.05</v>
      </c>
      <c r="K74">
        <v>359.02</v>
      </c>
      <c r="L74">
        <v>614.98</v>
      </c>
      <c r="M74">
        <v>92</v>
      </c>
      <c r="N74">
        <v>118.76</v>
      </c>
      <c r="O74">
        <v>124.33</v>
      </c>
      <c r="P74">
        <v>139.69</v>
      </c>
      <c r="Q74">
        <v>10.28</v>
      </c>
      <c r="R74">
        <v>42.39</v>
      </c>
      <c r="S74">
        <v>26.4</v>
      </c>
      <c r="T74">
        <v>0</v>
      </c>
      <c r="U74">
        <v>168.75</v>
      </c>
      <c r="V74">
        <v>20.8</v>
      </c>
      <c r="W74">
        <v>33.380000000000003</v>
      </c>
      <c r="X74">
        <v>148.30000000000001</v>
      </c>
      <c r="Y74">
        <v>0</v>
      </c>
      <c r="Z74">
        <v>13.04</v>
      </c>
      <c r="AA74">
        <v>27.14</v>
      </c>
      <c r="AB74">
        <v>39.51</v>
      </c>
      <c r="AC74">
        <v>29.06</v>
      </c>
      <c r="AD74">
        <v>27.41</v>
      </c>
      <c r="AE74">
        <v>32.96</v>
      </c>
      <c r="AF74">
        <v>39.049999999999997</v>
      </c>
      <c r="AG74">
        <v>43.68</v>
      </c>
      <c r="AH74">
        <v>116.95</v>
      </c>
      <c r="AI74">
        <v>0</v>
      </c>
      <c r="AJ74">
        <v>0</v>
      </c>
      <c r="AK74">
        <v>53.8</v>
      </c>
      <c r="AL74">
        <v>1.4</v>
      </c>
      <c r="AM74">
        <v>7.9</v>
      </c>
      <c r="AN74">
        <v>0</v>
      </c>
      <c r="AO74">
        <v>0</v>
      </c>
      <c r="AP74">
        <v>2.82</v>
      </c>
      <c r="AQ74">
        <v>62</v>
      </c>
      <c r="AR74">
        <v>1.1100000000000001</v>
      </c>
      <c r="AS74">
        <v>4.3099999999999996</v>
      </c>
      <c r="AT74">
        <v>20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2611.4700000000007</v>
      </c>
    </row>
    <row r="75" spans="1:117">
      <c r="A75" t="s">
        <v>117</v>
      </c>
      <c r="B75">
        <v>0</v>
      </c>
      <c r="C75">
        <v>0</v>
      </c>
      <c r="D75">
        <v>43.89</v>
      </c>
      <c r="E75">
        <v>0</v>
      </c>
      <c r="F75">
        <v>0</v>
      </c>
      <c r="G75">
        <v>53.75</v>
      </c>
      <c r="H75">
        <v>0</v>
      </c>
      <c r="I75">
        <v>23.56</v>
      </c>
      <c r="J75">
        <v>69.05</v>
      </c>
      <c r="K75">
        <v>359.02</v>
      </c>
      <c r="L75">
        <v>614.98</v>
      </c>
      <c r="M75">
        <v>92</v>
      </c>
      <c r="N75">
        <v>118.76</v>
      </c>
      <c r="O75">
        <v>124.33</v>
      </c>
      <c r="P75">
        <v>139.69</v>
      </c>
      <c r="Q75">
        <v>10.28</v>
      </c>
      <c r="R75">
        <v>42.39</v>
      </c>
      <c r="S75">
        <v>26.4</v>
      </c>
      <c r="T75">
        <v>0</v>
      </c>
      <c r="U75">
        <v>168.75</v>
      </c>
      <c r="V75">
        <v>20.8</v>
      </c>
      <c r="W75">
        <v>33.380000000000003</v>
      </c>
      <c r="X75">
        <v>148.30000000000001</v>
      </c>
      <c r="Y75">
        <v>0</v>
      </c>
      <c r="Z75">
        <v>13.04</v>
      </c>
      <c r="AA75">
        <v>27.14</v>
      </c>
      <c r="AB75">
        <v>39.51</v>
      </c>
      <c r="AC75">
        <v>29.06</v>
      </c>
      <c r="AD75">
        <v>27.41</v>
      </c>
      <c r="AE75">
        <v>32.96</v>
      </c>
      <c r="AF75">
        <v>39.049999999999997</v>
      </c>
      <c r="AG75">
        <v>43.68</v>
      </c>
      <c r="AH75">
        <v>116.95</v>
      </c>
      <c r="AI75">
        <v>0</v>
      </c>
      <c r="AJ75">
        <v>0</v>
      </c>
      <c r="AK75">
        <v>53.8</v>
      </c>
      <c r="AL75">
        <v>1.4</v>
      </c>
      <c r="AM75">
        <v>7.9</v>
      </c>
      <c r="AN75">
        <v>0</v>
      </c>
      <c r="AO75">
        <v>0</v>
      </c>
      <c r="AP75">
        <v>2.82</v>
      </c>
      <c r="AQ75">
        <v>62</v>
      </c>
      <c r="AR75">
        <v>1.1100000000000001</v>
      </c>
      <c r="AS75">
        <v>4.3099999999999996</v>
      </c>
      <c r="AT75">
        <v>20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2611.4700000000007</v>
      </c>
    </row>
    <row r="76" spans="1:117">
      <c r="A76" t="s">
        <v>118</v>
      </c>
      <c r="B76">
        <v>0</v>
      </c>
      <c r="C76">
        <v>0</v>
      </c>
      <c r="D76">
        <v>43.89</v>
      </c>
      <c r="E76">
        <v>0</v>
      </c>
      <c r="F76">
        <v>0</v>
      </c>
      <c r="G76">
        <v>53.75</v>
      </c>
      <c r="H76">
        <v>0</v>
      </c>
      <c r="I76">
        <v>23.56</v>
      </c>
      <c r="J76">
        <v>69.05</v>
      </c>
      <c r="K76">
        <v>359.02</v>
      </c>
      <c r="L76">
        <v>614.98</v>
      </c>
      <c r="M76">
        <v>92</v>
      </c>
      <c r="N76">
        <v>118.76</v>
      </c>
      <c r="O76">
        <v>124.33</v>
      </c>
      <c r="P76">
        <v>139.69</v>
      </c>
      <c r="Q76">
        <v>10.28</v>
      </c>
      <c r="R76">
        <v>42.39</v>
      </c>
      <c r="S76">
        <v>26.4</v>
      </c>
      <c r="T76">
        <v>0</v>
      </c>
      <c r="U76">
        <v>168.75</v>
      </c>
      <c r="V76">
        <v>20.8</v>
      </c>
      <c r="W76">
        <v>33.380000000000003</v>
      </c>
      <c r="X76">
        <v>148.30000000000001</v>
      </c>
      <c r="Y76">
        <v>0</v>
      </c>
      <c r="Z76">
        <v>13.04</v>
      </c>
      <c r="AA76">
        <v>27.14</v>
      </c>
      <c r="AB76">
        <v>39.51</v>
      </c>
      <c r="AC76">
        <v>29.06</v>
      </c>
      <c r="AD76">
        <v>27.41</v>
      </c>
      <c r="AE76">
        <v>32.96</v>
      </c>
      <c r="AF76">
        <v>39.049999999999997</v>
      </c>
      <c r="AG76">
        <v>43.68</v>
      </c>
      <c r="AH76">
        <v>116.95</v>
      </c>
      <c r="AI76">
        <v>0</v>
      </c>
      <c r="AJ76">
        <v>0</v>
      </c>
      <c r="AK76">
        <v>53.8</v>
      </c>
      <c r="AL76">
        <v>1.4</v>
      </c>
      <c r="AM76">
        <v>7.9</v>
      </c>
      <c r="AN76">
        <v>0</v>
      </c>
      <c r="AO76">
        <v>0</v>
      </c>
      <c r="AP76">
        <v>2.82</v>
      </c>
      <c r="AQ76">
        <v>62</v>
      </c>
      <c r="AR76">
        <v>1.1100000000000001</v>
      </c>
      <c r="AS76">
        <v>4.3099999999999996</v>
      </c>
      <c r="AT76">
        <v>20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2611.4700000000007</v>
      </c>
    </row>
    <row r="77" spans="1:117">
      <c r="A77" t="s">
        <v>119</v>
      </c>
      <c r="B77">
        <v>0</v>
      </c>
      <c r="C77">
        <v>0</v>
      </c>
      <c r="D77">
        <v>44.1</v>
      </c>
      <c r="E77">
        <v>0</v>
      </c>
      <c r="F77">
        <v>0</v>
      </c>
      <c r="G77">
        <v>53.75</v>
      </c>
      <c r="H77">
        <v>0</v>
      </c>
      <c r="I77">
        <v>23.56</v>
      </c>
      <c r="J77">
        <v>69.05</v>
      </c>
      <c r="K77">
        <v>359.02</v>
      </c>
      <c r="L77">
        <v>614.98</v>
      </c>
      <c r="M77">
        <v>92</v>
      </c>
      <c r="N77">
        <v>118.76</v>
      </c>
      <c r="O77">
        <v>124.33</v>
      </c>
      <c r="P77">
        <v>139.69</v>
      </c>
      <c r="Q77">
        <v>10.28</v>
      </c>
      <c r="R77">
        <v>42.39</v>
      </c>
      <c r="S77">
        <v>26.4</v>
      </c>
      <c r="T77">
        <v>0</v>
      </c>
      <c r="U77">
        <v>168.75</v>
      </c>
      <c r="V77">
        <v>20.8</v>
      </c>
      <c r="W77">
        <v>33.380000000000003</v>
      </c>
      <c r="X77">
        <v>148.30000000000001</v>
      </c>
      <c r="Y77">
        <v>0</v>
      </c>
      <c r="Z77">
        <v>13.04</v>
      </c>
      <c r="AA77">
        <v>12.04</v>
      </c>
      <c r="AB77">
        <v>39.51</v>
      </c>
      <c r="AC77">
        <v>29.06</v>
      </c>
      <c r="AD77">
        <v>17.809999999999999</v>
      </c>
      <c r="AE77">
        <v>32.96</v>
      </c>
      <c r="AF77">
        <v>39.049999999999997</v>
      </c>
      <c r="AG77">
        <v>43.68</v>
      </c>
      <c r="AH77">
        <v>116.95</v>
      </c>
      <c r="AI77">
        <v>0</v>
      </c>
      <c r="AJ77">
        <v>0</v>
      </c>
      <c r="AK77">
        <v>53.8</v>
      </c>
      <c r="AL77">
        <v>1.4</v>
      </c>
      <c r="AM77">
        <v>7.9</v>
      </c>
      <c r="AN77">
        <v>0</v>
      </c>
      <c r="AO77">
        <v>0</v>
      </c>
      <c r="AP77">
        <v>2.82</v>
      </c>
      <c r="AQ77">
        <v>62</v>
      </c>
      <c r="AR77">
        <v>1.1100000000000001</v>
      </c>
      <c r="AS77">
        <v>4.3099999999999996</v>
      </c>
      <c r="AT77">
        <v>20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2586.9800000000009</v>
      </c>
    </row>
    <row r="78" spans="1:117">
      <c r="A78" t="s">
        <v>120</v>
      </c>
      <c r="B78">
        <v>0</v>
      </c>
      <c r="C78">
        <v>0</v>
      </c>
      <c r="D78">
        <v>44.1</v>
      </c>
      <c r="E78">
        <v>0</v>
      </c>
      <c r="F78">
        <v>0</v>
      </c>
      <c r="G78">
        <v>53.75</v>
      </c>
      <c r="H78">
        <v>0</v>
      </c>
      <c r="I78">
        <v>23.56</v>
      </c>
      <c r="J78">
        <v>69.05</v>
      </c>
      <c r="K78">
        <v>359.02</v>
      </c>
      <c r="L78">
        <v>651.98</v>
      </c>
      <c r="M78">
        <v>92</v>
      </c>
      <c r="N78">
        <v>118.76</v>
      </c>
      <c r="O78">
        <v>124.33</v>
      </c>
      <c r="P78">
        <v>139.69</v>
      </c>
      <c r="Q78">
        <v>10.28</v>
      </c>
      <c r="R78">
        <v>42.39</v>
      </c>
      <c r="S78">
        <v>26.4</v>
      </c>
      <c r="T78">
        <v>0</v>
      </c>
      <c r="U78">
        <v>168.75</v>
      </c>
      <c r="V78">
        <v>20.8</v>
      </c>
      <c r="W78">
        <v>33.380000000000003</v>
      </c>
      <c r="X78">
        <v>148.30000000000001</v>
      </c>
      <c r="Y78">
        <v>0</v>
      </c>
      <c r="Z78">
        <v>2.2000000000000002</v>
      </c>
      <c r="AA78">
        <v>0</v>
      </c>
      <c r="AB78">
        <v>2</v>
      </c>
      <c r="AC78">
        <v>1.27</v>
      </c>
      <c r="AD78">
        <v>9.11</v>
      </c>
      <c r="AE78">
        <v>32.96</v>
      </c>
      <c r="AF78">
        <v>19.72</v>
      </c>
      <c r="AG78">
        <v>43.68</v>
      </c>
      <c r="AH78">
        <v>93.56</v>
      </c>
      <c r="AI78">
        <v>0</v>
      </c>
      <c r="AJ78">
        <v>0</v>
      </c>
      <c r="AK78">
        <v>53.8</v>
      </c>
      <c r="AL78">
        <v>1.4</v>
      </c>
      <c r="AM78">
        <v>0</v>
      </c>
      <c r="AN78">
        <v>0</v>
      </c>
      <c r="AO78">
        <v>0</v>
      </c>
      <c r="AP78">
        <v>2.82</v>
      </c>
      <c r="AQ78">
        <v>62</v>
      </c>
      <c r="AR78">
        <v>1.1100000000000001</v>
      </c>
      <c r="AS78">
        <v>4.3099999999999996</v>
      </c>
      <c r="AT78">
        <v>20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2476.4800000000005</v>
      </c>
    </row>
    <row r="79" spans="1:117">
      <c r="A79" t="s">
        <v>121</v>
      </c>
      <c r="B79">
        <v>0</v>
      </c>
      <c r="C79">
        <v>0</v>
      </c>
      <c r="D79">
        <v>44.1</v>
      </c>
      <c r="E79">
        <v>0</v>
      </c>
      <c r="F79">
        <v>0</v>
      </c>
      <c r="G79">
        <v>53.75</v>
      </c>
      <c r="H79">
        <v>0</v>
      </c>
      <c r="I79">
        <v>23.56</v>
      </c>
      <c r="J79">
        <v>69.05</v>
      </c>
      <c r="K79">
        <v>359.02</v>
      </c>
      <c r="L79">
        <v>651.98</v>
      </c>
      <c r="M79">
        <v>92</v>
      </c>
      <c r="N79">
        <v>118.76</v>
      </c>
      <c r="O79">
        <v>124.33</v>
      </c>
      <c r="P79">
        <v>139.69</v>
      </c>
      <c r="Q79">
        <v>10.28</v>
      </c>
      <c r="R79">
        <v>42.39</v>
      </c>
      <c r="S79">
        <v>26.4</v>
      </c>
      <c r="T79">
        <v>0</v>
      </c>
      <c r="U79">
        <v>168.75</v>
      </c>
      <c r="V79">
        <v>20.8</v>
      </c>
      <c r="W79">
        <v>33.380000000000003</v>
      </c>
      <c r="X79">
        <v>148.30000000000001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16.48</v>
      </c>
      <c r="AF79">
        <v>8.8699999999999992</v>
      </c>
      <c r="AG79">
        <v>43.68</v>
      </c>
      <c r="AH79">
        <v>70.17</v>
      </c>
      <c r="AI79">
        <v>3.82</v>
      </c>
      <c r="AJ79">
        <v>0</v>
      </c>
      <c r="AK79">
        <v>53.8</v>
      </c>
      <c r="AL79">
        <v>1.4</v>
      </c>
      <c r="AM79">
        <v>0</v>
      </c>
      <c r="AN79">
        <v>0</v>
      </c>
      <c r="AO79">
        <v>0</v>
      </c>
      <c r="AP79">
        <v>2.82</v>
      </c>
      <c r="AQ79">
        <v>62</v>
      </c>
      <c r="AR79">
        <v>4.41</v>
      </c>
      <c r="AS79">
        <v>4.3099999999999996</v>
      </c>
      <c r="AT79">
        <v>20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2418.3000000000006</v>
      </c>
    </row>
    <row r="80" spans="1:117">
      <c r="A80" t="s">
        <v>122</v>
      </c>
      <c r="B80">
        <v>0</v>
      </c>
      <c r="C80">
        <v>0</v>
      </c>
      <c r="D80">
        <v>44.1</v>
      </c>
      <c r="E80">
        <v>0</v>
      </c>
      <c r="F80">
        <v>0</v>
      </c>
      <c r="G80">
        <v>53.75</v>
      </c>
      <c r="H80">
        <v>0</v>
      </c>
      <c r="I80">
        <v>23.56</v>
      </c>
      <c r="J80">
        <v>69.05</v>
      </c>
      <c r="K80">
        <v>359.02</v>
      </c>
      <c r="L80">
        <v>651.98</v>
      </c>
      <c r="M80">
        <v>92</v>
      </c>
      <c r="N80">
        <v>118.76</v>
      </c>
      <c r="O80">
        <v>124.33</v>
      </c>
      <c r="P80">
        <v>139.69</v>
      </c>
      <c r="Q80">
        <v>10.28</v>
      </c>
      <c r="R80">
        <v>42.39</v>
      </c>
      <c r="S80">
        <v>26.4</v>
      </c>
      <c r="T80">
        <v>0</v>
      </c>
      <c r="U80">
        <v>168.75</v>
      </c>
      <c r="V80">
        <v>20.8</v>
      </c>
      <c r="W80">
        <v>33.380000000000003</v>
      </c>
      <c r="X80">
        <v>148.30000000000001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16.48</v>
      </c>
      <c r="AF80">
        <v>8.8699999999999992</v>
      </c>
      <c r="AG80">
        <v>43.68</v>
      </c>
      <c r="AH80">
        <v>40.619999999999997</v>
      </c>
      <c r="AI80">
        <v>16.54</v>
      </c>
      <c r="AJ80">
        <v>0</v>
      </c>
      <c r="AK80">
        <v>53.8</v>
      </c>
      <c r="AL80">
        <v>9.2899999999999991</v>
      </c>
      <c r="AM80">
        <v>0</v>
      </c>
      <c r="AN80">
        <v>0</v>
      </c>
      <c r="AO80">
        <v>0</v>
      </c>
      <c r="AP80">
        <v>2.82</v>
      </c>
      <c r="AQ80">
        <v>62</v>
      </c>
      <c r="AR80">
        <v>4.41</v>
      </c>
      <c r="AS80">
        <v>4.3099999999999996</v>
      </c>
      <c r="AT80">
        <v>20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2409.36</v>
      </c>
    </row>
    <row r="81" spans="1:117">
      <c r="A81" t="s">
        <v>123</v>
      </c>
      <c r="B81">
        <v>0</v>
      </c>
      <c r="C81">
        <v>0</v>
      </c>
      <c r="D81">
        <v>44.21</v>
      </c>
      <c r="E81">
        <v>0</v>
      </c>
      <c r="F81">
        <v>0</v>
      </c>
      <c r="G81">
        <v>53.75</v>
      </c>
      <c r="H81">
        <v>0</v>
      </c>
      <c r="I81">
        <v>23.56</v>
      </c>
      <c r="J81">
        <v>69.05</v>
      </c>
      <c r="K81">
        <v>359.02</v>
      </c>
      <c r="L81">
        <v>651.98</v>
      </c>
      <c r="M81">
        <v>92</v>
      </c>
      <c r="N81">
        <v>118.76</v>
      </c>
      <c r="O81">
        <v>124.33</v>
      </c>
      <c r="P81">
        <v>139.69</v>
      </c>
      <c r="Q81">
        <v>10.28</v>
      </c>
      <c r="R81">
        <v>42.39</v>
      </c>
      <c r="S81">
        <v>26.4</v>
      </c>
      <c r="T81">
        <v>0</v>
      </c>
      <c r="U81">
        <v>168.75</v>
      </c>
      <c r="V81">
        <v>20.8</v>
      </c>
      <c r="W81">
        <v>33.380000000000003</v>
      </c>
      <c r="X81">
        <v>148.30000000000001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16.48</v>
      </c>
      <c r="AF81">
        <v>8.8699999999999992</v>
      </c>
      <c r="AG81">
        <v>43.68</v>
      </c>
      <c r="AH81">
        <v>18.940000000000001</v>
      </c>
      <c r="AI81">
        <v>16.54</v>
      </c>
      <c r="AJ81">
        <v>0</v>
      </c>
      <c r="AK81">
        <v>53.8</v>
      </c>
      <c r="AL81">
        <v>41.83</v>
      </c>
      <c r="AM81">
        <v>0</v>
      </c>
      <c r="AN81">
        <v>0</v>
      </c>
      <c r="AO81">
        <v>0</v>
      </c>
      <c r="AP81">
        <v>2.82</v>
      </c>
      <c r="AQ81">
        <v>46.49</v>
      </c>
      <c r="AR81">
        <v>8.83</v>
      </c>
      <c r="AS81">
        <v>4.3099999999999996</v>
      </c>
      <c r="AT81">
        <v>20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2409.2399999999998</v>
      </c>
    </row>
    <row r="82" spans="1:117">
      <c r="A82" t="s">
        <v>124</v>
      </c>
      <c r="B82">
        <v>0</v>
      </c>
      <c r="C82">
        <v>0</v>
      </c>
      <c r="D82">
        <v>44.21</v>
      </c>
      <c r="E82">
        <v>0</v>
      </c>
      <c r="F82">
        <v>0</v>
      </c>
      <c r="G82">
        <v>53.75</v>
      </c>
      <c r="H82">
        <v>0</v>
      </c>
      <c r="I82">
        <v>23.56</v>
      </c>
      <c r="J82">
        <v>69.05</v>
      </c>
      <c r="K82">
        <v>359.02</v>
      </c>
      <c r="L82">
        <v>651.98</v>
      </c>
      <c r="M82">
        <v>92</v>
      </c>
      <c r="N82">
        <v>118.76</v>
      </c>
      <c r="O82">
        <v>124.33</v>
      </c>
      <c r="P82">
        <v>139.69</v>
      </c>
      <c r="Q82">
        <v>10.28</v>
      </c>
      <c r="R82">
        <v>42.39</v>
      </c>
      <c r="S82">
        <v>26.4</v>
      </c>
      <c r="T82">
        <v>0</v>
      </c>
      <c r="U82">
        <v>168.75</v>
      </c>
      <c r="V82">
        <v>20.8</v>
      </c>
      <c r="W82">
        <v>33.380000000000003</v>
      </c>
      <c r="X82">
        <v>148.30000000000001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16.48</v>
      </c>
      <c r="AF82">
        <v>8.8699999999999992</v>
      </c>
      <c r="AG82">
        <v>43.68</v>
      </c>
      <c r="AH82">
        <v>0</v>
      </c>
      <c r="AI82">
        <v>16.54</v>
      </c>
      <c r="AJ82">
        <v>0</v>
      </c>
      <c r="AK82">
        <v>53.8</v>
      </c>
      <c r="AL82">
        <v>41.83</v>
      </c>
      <c r="AM82">
        <v>0</v>
      </c>
      <c r="AN82">
        <v>0</v>
      </c>
      <c r="AO82">
        <v>0</v>
      </c>
      <c r="AP82">
        <v>2.82</v>
      </c>
      <c r="AQ82">
        <v>46.49</v>
      </c>
      <c r="AR82">
        <v>26.49</v>
      </c>
      <c r="AS82">
        <v>4.3099999999999996</v>
      </c>
      <c r="AT82">
        <v>20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2407.9599999999996</v>
      </c>
    </row>
    <row r="83" spans="1:117">
      <c r="A83" t="s">
        <v>125</v>
      </c>
      <c r="B83">
        <v>0</v>
      </c>
      <c r="C83">
        <v>0</v>
      </c>
      <c r="D83">
        <v>44.21</v>
      </c>
      <c r="E83">
        <v>0</v>
      </c>
      <c r="F83">
        <v>0</v>
      </c>
      <c r="G83">
        <v>53.75</v>
      </c>
      <c r="H83">
        <v>0</v>
      </c>
      <c r="I83">
        <v>23.56</v>
      </c>
      <c r="J83">
        <v>69.05</v>
      </c>
      <c r="K83">
        <v>359.09</v>
      </c>
      <c r="L83">
        <v>651.98</v>
      </c>
      <c r="M83">
        <v>92</v>
      </c>
      <c r="N83">
        <v>118.76</v>
      </c>
      <c r="O83">
        <v>124.33</v>
      </c>
      <c r="P83">
        <v>139.69</v>
      </c>
      <c r="Q83">
        <v>10.28</v>
      </c>
      <c r="R83">
        <v>42.39</v>
      </c>
      <c r="S83">
        <v>26.4</v>
      </c>
      <c r="T83">
        <v>0</v>
      </c>
      <c r="U83">
        <v>168.75</v>
      </c>
      <c r="V83">
        <v>20.8</v>
      </c>
      <c r="W83">
        <v>33.380000000000003</v>
      </c>
      <c r="X83">
        <v>148.30000000000001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16.48</v>
      </c>
      <c r="AF83">
        <v>8.8699999999999992</v>
      </c>
      <c r="AG83">
        <v>43.68</v>
      </c>
      <c r="AH83">
        <v>0</v>
      </c>
      <c r="AI83">
        <v>16.54</v>
      </c>
      <c r="AJ83">
        <v>0</v>
      </c>
      <c r="AK83">
        <v>53.8</v>
      </c>
      <c r="AL83">
        <v>41.83</v>
      </c>
      <c r="AM83">
        <v>0</v>
      </c>
      <c r="AN83">
        <v>0</v>
      </c>
      <c r="AO83">
        <v>0</v>
      </c>
      <c r="AP83">
        <v>2.82</v>
      </c>
      <c r="AQ83">
        <v>30.99</v>
      </c>
      <c r="AR83">
        <v>26.49</v>
      </c>
      <c r="AS83">
        <v>4.3099999999999996</v>
      </c>
      <c r="AT83">
        <v>20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2392.5299999999997</v>
      </c>
    </row>
    <row r="84" spans="1:117">
      <c r="A84" t="s">
        <v>126</v>
      </c>
      <c r="B84">
        <v>0</v>
      </c>
      <c r="C84">
        <v>0</v>
      </c>
      <c r="D84">
        <v>44.21</v>
      </c>
      <c r="E84">
        <v>0</v>
      </c>
      <c r="F84">
        <v>0</v>
      </c>
      <c r="G84">
        <v>53.75</v>
      </c>
      <c r="H84">
        <v>0</v>
      </c>
      <c r="I84">
        <v>23.56</v>
      </c>
      <c r="J84">
        <v>69.05</v>
      </c>
      <c r="K84">
        <v>359.09</v>
      </c>
      <c r="L84">
        <v>651.98</v>
      </c>
      <c r="M84">
        <v>92</v>
      </c>
      <c r="N84">
        <v>118.76</v>
      </c>
      <c r="O84">
        <v>124.33</v>
      </c>
      <c r="P84">
        <v>139.69</v>
      </c>
      <c r="Q84">
        <v>10.28</v>
      </c>
      <c r="R84">
        <v>42.39</v>
      </c>
      <c r="S84">
        <v>26.4</v>
      </c>
      <c r="T84">
        <v>0</v>
      </c>
      <c r="U84">
        <v>168.75</v>
      </c>
      <c r="V84">
        <v>20.8</v>
      </c>
      <c r="W84">
        <v>33.380000000000003</v>
      </c>
      <c r="X84">
        <v>148.30000000000001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16.48</v>
      </c>
      <c r="AF84">
        <v>8.8699999999999992</v>
      </c>
      <c r="AG84">
        <v>43.68</v>
      </c>
      <c r="AH84">
        <v>0</v>
      </c>
      <c r="AI84">
        <v>16.54</v>
      </c>
      <c r="AJ84">
        <v>0</v>
      </c>
      <c r="AK84">
        <v>53.8</v>
      </c>
      <c r="AL84">
        <v>41.83</v>
      </c>
      <c r="AM84">
        <v>0</v>
      </c>
      <c r="AN84">
        <v>0</v>
      </c>
      <c r="AO84">
        <v>0</v>
      </c>
      <c r="AP84">
        <v>2.82</v>
      </c>
      <c r="AQ84">
        <v>30.99</v>
      </c>
      <c r="AR84">
        <v>26.49</v>
      </c>
      <c r="AS84">
        <v>4.3099999999999996</v>
      </c>
      <c r="AT84">
        <v>20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2392.5299999999997</v>
      </c>
    </row>
    <row r="85" spans="1:117">
      <c r="A85" t="s">
        <v>127</v>
      </c>
      <c r="B85">
        <v>0</v>
      </c>
      <c r="C85">
        <v>0</v>
      </c>
      <c r="D85">
        <v>44.21</v>
      </c>
      <c r="E85">
        <v>0</v>
      </c>
      <c r="F85">
        <v>0</v>
      </c>
      <c r="G85">
        <v>53.75</v>
      </c>
      <c r="H85">
        <v>0</v>
      </c>
      <c r="I85">
        <v>23.56</v>
      </c>
      <c r="J85">
        <v>69.05</v>
      </c>
      <c r="K85">
        <v>359.09</v>
      </c>
      <c r="L85">
        <v>651.98</v>
      </c>
      <c r="M85">
        <v>92</v>
      </c>
      <c r="N85">
        <v>118.76</v>
      </c>
      <c r="O85">
        <v>124.33</v>
      </c>
      <c r="P85">
        <v>139.69</v>
      </c>
      <c r="Q85">
        <v>10.28</v>
      </c>
      <c r="R85">
        <v>42.39</v>
      </c>
      <c r="S85">
        <v>26.4</v>
      </c>
      <c r="T85">
        <v>0</v>
      </c>
      <c r="U85">
        <v>129.38</v>
      </c>
      <c r="V85">
        <v>20.8</v>
      </c>
      <c r="W85">
        <v>33.380000000000003</v>
      </c>
      <c r="X85">
        <v>148.30000000000001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16.48</v>
      </c>
      <c r="AF85">
        <v>8.8699999999999992</v>
      </c>
      <c r="AG85">
        <v>43.68</v>
      </c>
      <c r="AH85">
        <v>0</v>
      </c>
      <c r="AI85">
        <v>16.54</v>
      </c>
      <c r="AJ85">
        <v>0</v>
      </c>
      <c r="AK85">
        <v>53.8</v>
      </c>
      <c r="AL85">
        <v>41.83</v>
      </c>
      <c r="AM85">
        <v>0</v>
      </c>
      <c r="AN85">
        <v>0</v>
      </c>
      <c r="AO85">
        <v>0</v>
      </c>
      <c r="AP85">
        <v>2.82</v>
      </c>
      <c r="AQ85">
        <v>30.99</v>
      </c>
      <c r="AR85">
        <v>26.49</v>
      </c>
      <c r="AS85">
        <v>4.3099999999999996</v>
      </c>
      <c r="AT85">
        <v>20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2353.1599999999994</v>
      </c>
    </row>
    <row r="86" spans="1:117">
      <c r="A86" t="s">
        <v>128</v>
      </c>
      <c r="B86">
        <v>0</v>
      </c>
      <c r="C86">
        <v>0</v>
      </c>
      <c r="D86">
        <v>44.21</v>
      </c>
      <c r="E86">
        <v>0</v>
      </c>
      <c r="F86">
        <v>0</v>
      </c>
      <c r="G86">
        <v>53.75</v>
      </c>
      <c r="H86">
        <v>0</v>
      </c>
      <c r="I86">
        <v>23.56</v>
      </c>
      <c r="J86">
        <v>69.05</v>
      </c>
      <c r="K86">
        <v>411.23</v>
      </c>
      <c r="L86">
        <v>651.98</v>
      </c>
      <c r="M86">
        <v>92</v>
      </c>
      <c r="N86">
        <v>118.76</v>
      </c>
      <c r="O86">
        <v>124.33</v>
      </c>
      <c r="P86">
        <v>139.69</v>
      </c>
      <c r="Q86">
        <v>10.28</v>
      </c>
      <c r="R86">
        <v>42.39</v>
      </c>
      <c r="S86">
        <v>26.4</v>
      </c>
      <c r="T86">
        <v>0</v>
      </c>
      <c r="U86">
        <v>129.38</v>
      </c>
      <c r="V86">
        <v>20.8</v>
      </c>
      <c r="W86">
        <v>33.380000000000003</v>
      </c>
      <c r="X86">
        <v>148.30000000000001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16.48</v>
      </c>
      <c r="AF86">
        <v>8.8699999999999992</v>
      </c>
      <c r="AG86">
        <v>43.68</v>
      </c>
      <c r="AH86">
        <v>0</v>
      </c>
      <c r="AI86">
        <v>3.57</v>
      </c>
      <c r="AJ86">
        <v>0</v>
      </c>
      <c r="AK86">
        <v>53.8</v>
      </c>
      <c r="AL86">
        <v>41.83</v>
      </c>
      <c r="AM86">
        <v>0</v>
      </c>
      <c r="AN86">
        <v>0</v>
      </c>
      <c r="AO86">
        <v>0</v>
      </c>
      <c r="AP86">
        <v>2.82</v>
      </c>
      <c r="AQ86">
        <v>30.99</v>
      </c>
      <c r="AR86">
        <v>26.49</v>
      </c>
      <c r="AS86">
        <v>4.3099999999999996</v>
      </c>
      <c r="AT86">
        <v>20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2392.33</v>
      </c>
    </row>
    <row r="87" spans="1:117">
      <c r="A87" t="s">
        <v>129</v>
      </c>
      <c r="B87">
        <v>0</v>
      </c>
      <c r="C87">
        <v>0</v>
      </c>
      <c r="D87">
        <v>44.31</v>
      </c>
      <c r="E87">
        <v>0</v>
      </c>
      <c r="F87">
        <v>0</v>
      </c>
      <c r="G87">
        <v>53.75</v>
      </c>
      <c r="H87">
        <v>0</v>
      </c>
      <c r="I87">
        <v>23.56</v>
      </c>
      <c r="J87">
        <v>69.05</v>
      </c>
      <c r="K87">
        <v>683.14</v>
      </c>
      <c r="L87">
        <v>651.98</v>
      </c>
      <c r="M87">
        <v>92</v>
      </c>
      <c r="N87">
        <v>118.76</v>
      </c>
      <c r="O87">
        <v>124.33</v>
      </c>
      <c r="P87">
        <v>139.69</v>
      </c>
      <c r="Q87">
        <v>10.28</v>
      </c>
      <c r="R87">
        <v>42.39</v>
      </c>
      <c r="S87">
        <v>26.4</v>
      </c>
      <c r="T87">
        <v>0</v>
      </c>
      <c r="U87">
        <v>129.38</v>
      </c>
      <c r="V87">
        <v>20.8</v>
      </c>
      <c r="W87">
        <v>33.380000000000003</v>
      </c>
      <c r="X87">
        <v>148.30000000000001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16.48</v>
      </c>
      <c r="AF87">
        <v>8.8699999999999992</v>
      </c>
      <c r="AG87">
        <v>43.68</v>
      </c>
      <c r="AH87">
        <v>0</v>
      </c>
      <c r="AI87">
        <v>0</v>
      </c>
      <c r="AJ87">
        <v>0</v>
      </c>
      <c r="AK87">
        <v>53.8</v>
      </c>
      <c r="AL87">
        <v>9.2899999999999991</v>
      </c>
      <c r="AM87">
        <v>0</v>
      </c>
      <c r="AN87">
        <v>0</v>
      </c>
      <c r="AO87">
        <v>0</v>
      </c>
      <c r="AP87">
        <v>2.82</v>
      </c>
      <c r="AQ87">
        <v>15.5</v>
      </c>
      <c r="AR87">
        <v>8.83</v>
      </c>
      <c r="AS87">
        <v>4.3099999999999996</v>
      </c>
      <c r="AT87">
        <v>20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2595.0800000000004</v>
      </c>
    </row>
    <row r="88" spans="1:117">
      <c r="A88" t="s">
        <v>130</v>
      </c>
      <c r="B88">
        <v>0</v>
      </c>
      <c r="C88">
        <v>0</v>
      </c>
      <c r="D88">
        <v>44.31</v>
      </c>
      <c r="E88">
        <v>0</v>
      </c>
      <c r="F88">
        <v>0</v>
      </c>
      <c r="G88">
        <v>53.75</v>
      </c>
      <c r="H88">
        <v>0</v>
      </c>
      <c r="I88">
        <v>23.56</v>
      </c>
      <c r="J88">
        <v>69.05</v>
      </c>
      <c r="K88">
        <v>683.14</v>
      </c>
      <c r="L88">
        <v>651.98</v>
      </c>
      <c r="M88">
        <v>92</v>
      </c>
      <c r="N88">
        <v>118.76</v>
      </c>
      <c r="O88">
        <v>124.33</v>
      </c>
      <c r="P88">
        <v>139.69</v>
      </c>
      <c r="Q88">
        <v>10.28</v>
      </c>
      <c r="R88">
        <v>42.39</v>
      </c>
      <c r="S88">
        <v>26.4</v>
      </c>
      <c r="T88">
        <v>0</v>
      </c>
      <c r="U88">
        <v>129.38</v>
      </c>
      <c r="V88">
        <v>20.8</v>
      </c>
      <c r="W88">
        <v>33.380000000000003</v>
      </c>
      <c r="X88">
        <v>148.30000000000001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16.48</v>
      </c>
      <c r="AF88">
        <v>8.8699999999999992</v>
      </c>
      <c r="AG88">
        <v>43.68</v>
      </c>
      <c r="AH88">
        <v>0</v>
      </c>
      <c r="AI88">
        <v>0</v>
      </c>
      <c r="AJ88">
        <v>0</v>
      </c>
      <c r="AK88">
        <v>53.8</v>
      </c>
      <c r="AL88">
        <v>1.4</v>
      </c>
      <c r="AM88">
        <v>0</v>
      </c>
      <c r="AN88">
        <v>0</v>
      </c>
      <c r="AO88">
        <v>0</v>
      </c>
      <c r="AP88">
        <v>2.82</v>
      </c>
      <c r="AQ88">
        <v>0</v>
      </c>
      <c r="AR88">
        <v>8.83</v>
      </c>
      <c r="AS88">
        <v>4.3099999999999996</v>
      </c>
      <c r="AT88">
        <v>20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2571.6900000000005</v>
      </c>
    </row>
    <row r="89" spans="1:117">
      <c r="A89" t="s">
        <v>131</v>
      </c>
      <c r="B89">
        <v>0</v>
      </c>
      <c r="C89">
        <v>0</v>
      </c>
      <c r="D89">
        <v>44.31</v>
      </c>
      <c r="E89">
        <v>0</v>
      </c>
      <c r="F89">
        <v>0</v>
      </c>
      <c r="G89">
        <v>53.75</v>
      </c>
      <c r="H89">
        <v>0</v>
      </c>
      <c r="I89">
        <v>23.56</v>
      </c>
      <c r="J89">
        <v>69.05</v>
      </c>
      <c r="K89">
        <v>683.14</v>
      </c>
      <c r="L89">
        <v>651.98</v>
      </c>
      <c r="M89">
        <v>92</v>
      </c>
      <c r="N89">
        <v>118.76</v>
      </c>
      <c r="O89">
        <v>124.33</v>
      </c>
      <c r="P89">
        <v>139.69</v>
      </c>
      <c r="Q89">
        <v>10.28</v>
      </c>
      <c r="R89">
        <v>42.39</v>
      </c>
      <c r="S89">
        <v>26.4</v>
      </c>
      <c r="T89">
        <v>0</v>
      </c>
      <c r="U89">
        <v>129.38</v>
      </c>
      <c r="V89">
        <v>20.8</v>
      </c>
      <c r="W89">
        <v>33.380000000000003</v>
      </c>
      <c r="X89">
        <v>148.30000000000001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16.48</v>
      </c>
      <c r="AF89">
        <v>8.8699999999999992</v>
      </c>
      <c r="AG89">
        <v>43.68</v>
      </c>
      <c r="AH89">
        <v>0</v>
      </c>
      <c r="AI89">
        <v>0</v>
      </c>
      <c r="AJ89">
        <v>0</v>
      </c>
      <c r="AK89">
        <v>53.8</v>
      </c>
      <c r="AL89">
        <v>1.4</v>
      </c>
      <c r="AM89">
        <v>0</v>
      </c>
      <c r="AN89">
        <v>0</v>
      </c>
      <c r="AO89">
        <v>0</v>
      </c>
      <c r="AP89">
        <v>2.82</v>
      </c>
      <c r="AQ89">
        <v>0</v>
      </c>
      <c r="AR89">
        <v>15.45</v>
      </c>
      <c r="AS89">
        <v>4.3099999999999996</v>
      </c>
      <c r="AT89">
        <v>20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2578.3100000000004</v>
      </c>
    </row>
    <row r="90" spans="1:117">
      <c r="A90" t="s">
        <v>132</v>
      </c>
      <c r="B90">
        <v>0</v>
      </c>
      <c r="C90">
        <v>0</v>
      </c>
      <c r="D90">
        <v>44.31</v>
      </c>
      <c r="E90">
        <v>0</v>
      </c>
      <c r="F90">
        <v>0</v>
      </c>
      <c r="G90">
        <v>53.75</v>
      </c>
      <c r="H90">
        <v>0</v>
      </c>
      <c r="I90">
        <v>23.56</v>
      </c>
      <c r="J90">
        <v>69.05</v>
      </c>
      <c r="K90">
        <v>683.14</v>
      </c>
      <c r="L90">
        <v>651.98</v>
      </c>
      <c r="M90">
        <v>92</v>
      </c>
      <c r="N90">
        <v>118.76</v>
      </c>
      <c r="O90">
        <v>124.33</v>
      </c>
      <c r="P90">
        <v>139.69</v>
      </c>
      <c r="Q90">
        <v>10.28</v>
      </c>
      <c r="R90">
        <v>42.39</v>
      </c>
      <c r="S90">
        <v>26.4</v>
      </c>
      <c r="T90">
        <v>0</v>
      </c>
      <c r="U90">
        <v>129.38</v>
      </c>
      <c r="V90">
        <v>20.8</v>
      </c>
      <c r="W90">
        <v>33.380000000000003</v>
      </c>
      <c r="X90">
        <v>148.30000000000001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16.48</v>
      </c>
      <c r="AF90">
        <v>8.8699999999999992</v>
      </c>
      <c r="AG90">
        <v>43.68</v>
      </c>
      <c r="AH90">
        <v>0</v>
      </c>
      <c r="AI90">
        <v>0</v>
      </c>
      <c r="AJ90">
        <v>0</v>
      </c>
      <c r="AK90">
        <v>53.8</v>
      </c>
      <c r="AL90">
        <v>1.4</v>
      </c>
      <c r="AM90">
        <v>0</v>
      </c>
      <c r="AN90">
        <v>0</v>
      </c>
      <c r="AO90">
        <v>0</v>
      </c>
      <c r="AP90">
        <v>2.82</v>
      </c>
      <c r="AQ90">
        <v>0</v>
      </c>
      <c r="AR90">
        <v>15.45</v>
      </c>
      <c r="AS90">
        <v>4.3099999999999996</v>
      </c>
      <c r="AT90">
        <v>20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2578.3100000000004</v>
      </c>
    </row>
    <row r="91" spans="1:117">
      <c r="A91" t="s">
        <v>133</v>
      </c>
      <c r="B91">
        <v>0</v>
      </c>
      <c r="C91">
        <v>0</v>
      </c>
      <c r="D91">
        <v>44.42</v>
      </c>
      <c r="E91">
        <v>0</v>
      </c>
      <c r="F91">
        <v>0</v>
      </c>
      <c r="G91">
        <v>53.75</v>
      </c>
      <c r="H91">
        <v>0</v>
      </c>
      <c r="I91">
        <v>23.56</v>
      </c>
      <c r="J91">
        <v>69.05</v>
      </c>
      <c r="K91">
        <v>683.14</v>
      </c>
      <c r="L91">
        <v>651.98</v>
      </c>
      <c r="M91">
        <v>92</v>
      </c>
      <c r="N91">
        <v>118.76</v>
      </c>
      <c r="O91">
        <v>124.33</v>
      </c>
      <c r="P91">
        <v>139.69</v>
      </c>
      <c r="Q91">
        <v>10.28</v>
      </c>
      <c r="R91">
        <v>42.39</v>
      </c>
      <c r="S91">
        <v>26.4</v>
      </c>
      <c r="T91">
        <v>0</v>
      </c>
      <c r="U91">
        <v>129.38</v>
      </c>
      <c r="V91">
        <v>20.8</v>
      </c>
      <c r="W91">
        <v>33.380000000000003</v>
      </c>
      <c r="X91">
        <v>148.30000000000001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16.48</v>
      </c>
      <c r="AF91">
        <v>8.8699999999999992</v>
      </c>
      <c r="AG91">
        <v>43.68</v>
      </c>
      <c r="AH91">
        <v>0</v>
      </c>
      <c r="AI91">
        <v>0</v>
      </c>
      <c r="AJ91">
        <v>0</v>
      </c>
      <c r="AK91">
        <v>53.8</v>
      </c>
      <c r="AL91">
        <v>1.4</v>
      </c>
      <c r="AM91">
        <v>0</v>
      </c>
      <c r="AN91">
        <v>0</v>
      </c>
      <c r="AO91">
        <v>0</v>
      </c>
      <c r="AP91">
        <v>2.0499999999999998</v>
      </c>
      <c r="AQ91">
        <v>0</v>
      </c>
      <c r="AR91">
        <v>4.41</v>
      </c>
      <c r="AS91">
        <v>4.3099999999999996</v>
      </c>
      <c r="AT91">
        <v>20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2566.6100000000006</v>
      </c>
    </row>
    <row r="92" spans="1:117">
      <c r="A92" t="s">
        <v>134</v>
      </c>
      <c r="B92">
        <v>0</v>
      </c>
      <c r="C92">
        <v>0</v>
      </c>
      <c r="D92">
        <v>44.62</v>
      </c>
      <c r="E92">
        <v>0</v>
      </c>
      <c r="F92">
        <v>0</v>
      </c>
      <c r="G92">
        <v>53.75</v>
      </c>
      <c r="H92">
        <v>0</v>
      </c>
      <c r="I92">
        <v>23.56</v>
      </c>
      <c r="J92">
        <v>69.05</v>
      </c>
      <c r="K92">
        <v>683.14</v>
      </c>
      <c r="L92">
        <v>651.98</v>
      </c>
      <c r="M92">
        <v>92</v>
      </c>
      <c r="N92">
        <v>118.76</v>
      </c>
      <c r="O92">
        <v>124.33</v>
      </c>
      <c r="P92">
        <v>139.69</v>
      </c>
      <c r="Q92">
        <v>10.28</v>
      </c>
      <c r="R92">
        <v>42.39</v>
      </c>
      <c r="S92">
        <v>26.4</v>
      </c>
      <c r="T92">
        <v>0</v>
      </c>
      <c r="U92">
        <v>129.38</v>
      </c>
      <c r="V92">
        <v>20.8</v>
      </c>
      <c r="W92">
        <v>33.380000000000003</v>
      </c>
      <c r="X92">
        <v>148.30000000000001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16.48</v>
      </c>
      <c r="AF92">
        <v>8.8699999999999992</v>
      </c>
      <c r="AG92">
        <v>43.68</v>
      </c>
      <c r="AH92">
        <v>0</v>
      </c>
      <c r="AI92">
        <v>0</v>
      </c>
      <c r="AJ92">
        <v>0</v>
      </c>
      <c r="AK92">
        <v>53.8</v>
      </c>
      <c r="AL92">
        <v>1.4</v>
      </c>
      <c r="AM92">
        <v>0</v>
      </c>
      <c r="AN92">
        <v>0</v>
      </c>
      <c r="AO92">
        <v>0</v>
      </c>
      <c r="AP92">
        <v>2.0499999999999998</v>
      </c>
      <c r="AQ92">
        <v>0</v>
      </c>
      <c r="AR92">
        <v>4.41</v>
      </c>
      <c r="AS92">
        <v>4.3099999999999996</v>
      </c>
      <c r="AT92">
        <v>20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2566.8100000000004</v>
      </c>
    </row>
    <row r="93" spans="1:117">
      <c r="A93" t="s">
        <v>135</v>
      </c>
      <c r="B93">
        <v>0</v>
      </c>
      <c r="C93">
        <v>0</v>
      </c>
      <c r="D93">
        <v>44.62</v>
      </c>
      <c r="E93">
        <v>0</v>
      </c>
      <c r="F93">
        <v>0</v>
      </c>
      <c r="G93">
        <v>53.75</v>
      </c>
      <c r="H93">
        <v>0</v>
      </c>
      <c r="I93">
        <v>23.56</v>
      </c>
      <c r="J93">
        <v>69.05</v>
      </c>
      <c r="K93">
        <v>683.14</v>
      </c>
      <c r="L93">
        <v>651.98</v>
      </c>
      <c r="M93">
        <v>92</v>
      </c>
      <c r="N93">
        <v>118.76</v>
      </c>
      <c r="O93">
        <v>124.33</v>
      </c>
      <c r="P93">
        <v>139.69</v>
      </c>
      <c r="Q93">
        <v>10.28</v>
      </c>
      <c r="R93">
        <v>42.39</v>
      </c>
      <c r="S93">
        <v>26.4</v>
      </c>
      <c r="T93">
        <v>0</v>
      </c>
      <c r="U93">
        <v>129.38</v>
      </c>
      <c r="V93">
        <v>20.8</v>
      </c>
      <c r="W93">
        <v>33.380000000000003</v>
      </c>
      <c r="X93">
        <v>148.30000000000001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16.48</v>
      </c>
      <c r="AF93">
        <v>8.8699999999999992</v>
      </c>
      <c r="AG93">
        <v>43.68</v>
      </c>
      <c r="AH93">
        <v>0</v>
      </c>
      <c r="AI93">
        <v>0</v>
      </c>
      <c r="AJ93">
        <v>0</v>
      </c>
      <c r="AK93">
        <v>53.8</v>
      </c>
      <c r="AL93">
        <v>1.4</v>
      </c>
      <c r="AM93">
        <v>0</v>
      </c>
      <c r="AN93">
        <v>0</v>
      </c>
      <c r="AO93">
        <v>0</v>
      </c>
      <c r="AP93">
        <v>2.0499999999999998</v>
      </c>
      <c r="AQ93">
        <v>0</v>
      </c>
      <c r="AR93">
        <v>4.41</v>
      </c>
      <c r="AS93">
        <v>10.76</v>
      </c>
      <c r="AT93">
        <v>20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2573.2600000000007</v>
      </c>
    </row>
    <row r="94" spans="1:117">
      <c r="A94" t="s">
        <v>136</v>
      </c>
      <c r="B94">
        <v>0</v>
      </c>
      <c r="C94">
        <v>0</v>
      </c>
      <c r="D94">
        <v>44.62</v>
      </c>
      <c r="E94">
        <v>0</v>
      </c>
      <c r="F94">
        <v>0</v>
      </c>
      <c r="G94">
        <v>53.75</v>
      </c>
      <c r="H94">
        <v>0</v>
      </c>
      <c r="I94">
        <v>23.56</v>
      </c>
      <c r="J94">
        <v>69.05</v>
      </c>
      <c r="K94">
        <v>683.14</v>
      </c>
      <c r="L94">
        <v>651.98</v>
      </c>
      <c r="M94">
        <v>92</v>
      </c>
      <c r="N94">
        <v>118.76</v>
      </c>
      <c r="O94">
        <v>124.33</v>
      </c>
      <c r="P94">
        <v>139.69</v>
      </c>
      <c r="Q94">
        <v>10.28</v>
      </c>
      <c r="R94">
        <v>42.39</v>
      </c>
      <c r="S94">
        <v>26.4</v>
      </c>
      <c r="T94">
        <v>0</v>
      </c>
      <c r="U94">
        <v>129.38</v>
      </c>
      <c r="V94">
        <v>20.8</v>
      </c>
      <c r="W94">
        <v>33.380000000000003</v>
      </c>
      <c r="X94">
        <v>148.30000000000001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16.48</v>
      </c>
      <c r="AF94">
        <v>8.8699999999999992</v>
      </c>
      <c r="AG94">
        <v>43.68</v>
      </c>
      <c r="AH94">
        <v>0</v>
      </c>
      <c r="AI94">
        <v>0</v>
      </c>
      <c r="AJ94">
        <v>0</v>
      </c>
      <c r="AK94">
        <v>53.8</v>
      </c>
      <c r="AL94">
        <v>1.4</v>
      </c>
      <c r="AM94">
        <v>0</v>
      </c>
      <c r="AN94">
        <v>0</v>
      </c>
      <c r="AO94">
        <v>0</v>
      </c>
      <c r="AP94">
        <v>2.0499999999999998</v>
      </c>
      <c r="AQ94">
        <v>0</v>
      </c>
      <c r="AR94">
        <v>3.31</v>
      </c>
      <c r="AS94">
        <v>10.76</v>
      </c>
      <c r="AT94">
        <v>20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2572.1600000000008</v>
      </c>
    </row>
    <row r="95" spans="1:117">
      <c r="A95" t="s">
        <v>137</v>
      </c>
      <c r="B95">
        <v>0</v>
      </c>
      <c r="C95">
        <v>0</v>
      </c>
      <c r="D95">
        <v>44.62</v>
      </c>
      <c r="E95">
        <v>0</v>
      </c>
      <c r="F95">
        <v>0</v>
      </c>
      <c r="G95">
        <v>53.75</v>
      </c>
      <c r="H95">
        <v>0</v>
      </c>
      <c r="I95">
        <v>23.56</v>
      </c>
      <c r="J95">
        <v>69.05</v>
      </c>
      <c r="K95">
        <v>683.14</v>
      </c>
      <c r="L95">
        <v>651.98</v>
      </c>
      <c r="M95">
        <v>92</v>
      </c>
      <c r="N95">
        <v>118.76</v>
      </c>
      <c r="O95">
        <v>124.33</v>
      </c>
      <c r="P95">
        <v>139.69</v>
      </c>
      <c r="Q95">
        <v>10.28</v>
      </c>
      <c r="R95">
        <v>42.39</v>
      </c>
      <c r="S95">
        <v>26.4</v>
      </c>
      <c r="T95">
        <v>0</v>
      </c>
      <c r="U95">
        <v>129.38</v>
      </c>
      <c r="V95">
        <v>20.8</v>
      </c>
      <c r="W95">
        <v>33.380000000000003</v>
      </c>
      <c r="X95">
        <v>148.30000000000001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16.48</v>
      </c>
      <c r="AF95">
        <v>8.8699999999999992</v>
      </c>
      <c r="AG95">
        <v>43.68</v>
      </c>
      <c r="AH95">
        <v>0</v>
      </c>
      <c r="AI95">
        <v>0</v>
      </c>
      <c r="AJ95">
        <v>0</v>
      </c>
      <c r="AK95">
        <v>53.8</v>
      </c>
      <c r="AL95">
        <v>1.4</v>
      </c>
      <c r="AM95">
        <v>0</v>
      </c>
      <c r="AN95">
        <v>0</v>
      </c>
      <c r="AO95">
        <v>0</v>
      </c>
      <c r="AP95">
        <v>2.0499999999999998</v>
      </c>
      <c r="AQ95">
        <v>0</v>
      </c>
      <c r="AR95">
        <v>2.21</v>
      </c>
      <c r="AS95">
        <v>10.76</v>
      </c>
      <c r="AT95">
        <v>20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2571.0600000000009</v>
      </c>
    </row>
    <row r="96" spans="1:117">
      <c r="A96" t="s">
        <v>138</v>
      </c>
      <c r="B96">
        <v>0</v>
      </c>
      <c r="C96">
        <v>0</v>
      </c>
      <c r="D96">
        <v>44.84</v>
      </c>
      <c r="E96">
        <v>0</v>
      </c>
      <c r="F96">
        <v>0</v>
      </c>
      <c r="G96">
        <v>53.75</v>
      </c>
      <c r="H96">
        <v>0</v>
      </c>
      <c r="I96">
        <v>23.56</v>
      </c>
      <c r="J96">
        <v>69.05</v>
      </c>
      <c r="K96">
        <v>683.14</v>
      </c>
      <c r="L96">
        <v>651.98</v>
      </c>
      <c r="M96">
        <v>92</v>
      </c>
      <c r="N96">
        <v>118.76</v>
      </c>
      <c r="O96">
        <v>124.33</v>
      </c>
      <c r="P96">
        <v>139.69</v>
      </c>
      <c r="Q96">
        <v>10.28</v>
      </c>
      <c r="R96">
        <v>42.39</v>
      </c>
      <c r="S96">
        <v>26.4</v>
      </c>
      <c r="T96">
        <v>0</v>
      </c>
      <c r="U96">
        <v>129.38</v>
      </c>
      <c r="V96">
        <v>20.8</v>
      </c>
      <c r="W96">
        <v>33.380000000000003</v>
      </c>
      <c r="X96">
        <v>148.30000000000001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16.48</v>
      </c>
      <c r="AF96">
        <v>8.8699999999999992</v>
      </c>
      <c r="AG96">
        <v>43.68</v>
      </c>
      <c r="AH96">
        <v>0</v>
      </c>
      <c r="AI96">
        <v>0</v>
      </c>
      <c r="AJ96">
        <v>0</v>
      </c>
      <c r="AK96">
        <v>53.8</v>
      </c>
      <c r="AL96">
        <v>1.4</v>
      </c>
      <c r="AM96">
        <v>0</v>
      </c>
      <c r="AN96">
        <v>0</v>
      </c>
      <c r="AO96">
        <v>0</v>
      </c>
      <c r="AP96">
        <v>2.0499999999999998</v>
      </c>
      <c r="AQ96">
        <v>0</v>
      </c>
      <c r="AR96">
        <v>2.21</v>
      </c>
      <c r="AS96">
        <v>10.76</v>
      </c>
      <c r="AT96">
        <v>20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2571.2800000000011</v>
      </c>
    </row>
    <row r="97" spans="1:117">
      <c r="A97" t="s">
        <v>139</v>
      </c>
      <c r="B97">
        <v>0</v>
      </c>
      <c r="C97">
        <v>0</v>
      </c>
      <c r="D97">
        <v>44.84</v>
      </c>
      <c r="E97">
        <v>0</v>
      </c>
      <c r="F97">
        <v>0</v>
      </c>
      <c r="G97">
        <v>53.75</v>
      </c>
      <c r="H97">
        <v>0</v>
      </c>
      <c r="I97">
        <v>23.56</v>
      </c>
      <c r="J97">
        <v>69.05</v>
      </c>
      <c r="K97">
        <v>683.14</v>
      </c>
      <c r="L97">
        <v>651.98</v>
      </c>
      <c r="M97">
        <v>92</v>
      </c>
      <c r="N97">
        <v>118.76</v>
      </c>
      <c r="O97">
        <v>124.33</v>
      </c>
      <c r="P97">
        <v>139.69</v>
      </c>
      <c r="Q97">
        <v>10.28</v>
      </c>
      <c r="R97">
        <v>42.39</v>
      </c>
      <c r="S97">
        <v>26.4</v>
      </c>
      <c r="T97">
        <v>0</v>
      </c>
      <c r="U97">
        <v>129.38</v>
      </c>
      <c r="V97">
        <v>20.8</v>
      </c>
      <c r="W97">
        <v>33.380000000000003</v>
      </c>
      <c r="X97">
        <v>148.30000000000001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16.48</v>
      </c>
      <c r="AF97">
        <v>8.8699999999999992</v>
      </c>
      <c r="AG97">
        <v>43.68</v>
      </c>
      <c r="AH97">
        <v>0</v>
      </c>
      <c r="AI97">
        <v>0</v>
      </c>
      <c r="AJ97">
        <v>0</v>
      </c>
      <c r="AK97">
        <v>53.8</v>
      </c>
      <c r="AL97">
        <v>1.4</v>
      </c>
      <c r="AM97">
        <v>0</v>
      </c>
      <c r="AN97">
        <v>0</v>
      </c>
      <c r="AO97">
        <v>0</v>
      </c>
      <c r="AP97">
        <v>2.0499999999999998</v>
      </c>
      <c r="AQ97">
        <v>0</v>
      </c>
      <c r="AR97">
        <v>2.21</v>
      </c>
      <c r="AS97">
        <v>10.76</v>
      </c>
      <c r="AT97">
        <v>20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2571.2800000000011</v>
      </c>
    </row>
    <row r="98" spans="1:117">
      <c r="A98" t="s">
        <v>140</v>
      </c>
      <c r="B98">
        <v>0</v>
      </c>
      <c r="C98">
        <v>0</v>
      </c>
      <c r="D98">
        <v>44.84</v>
      </c>
      <c r="E98">
        <v>0</v>
      </c>
      <c r="F98">
        <v>0</v>
      </c>
      <c r="G98">
        <v>53.75</v>
      </c>
      <c r="H98">
        <v>0</v>
      </c>
      <c r="I98">
        <v>23.56</v>
      </c>
      <c r="J98">
        <v>69.05</v>
      </c>
      <c r="K98">
        <v>683.14</v>
      </c>
      <c r="L98">
        <v>651.98</v>
      </c>
      <c r="M98">
        <v>92</v>
      </c>
      <c r="N98">
        <v>118.76</v>
      </c>
      <c r="O98">
        <v>124.33</v>
      </c>
      <c r="P98">
        <v>139.69</v>
      </c>
      <c r="Q98">
        <v>10.28</v>
      </c>
      <c r="R98">
        <v>42.39</v>
      </c>
      <c r="S98">
        <v>26.4</v>
      </c>
      <c r="T98">
        <v>0</v>
      </c>
      <c r="U98">
        <v>129.38</v>
      </c>
      <c r="V98">
        <v>20.8</v>
      </c>
      <c r="W98">
        <v>33.380000000000003</v>
      </c>
      <c r="X98">
        <v>148.30000000000001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16.48</v>
      </c>
      <c r="AF98">
        <v>8.8699999999999992</v>
      </c>
      <c r="AG98">
        <v>43.68</v>
      </c>
      <c r="AH98">
        <v>0</v>
      </c>
      <c r="AI98">
        <v>0</v>
      </c>
      <c r="AJ98">
        <v>0</v>
      </c>
      <c r="AK98">
        <v>53.8</v>
      </c>
      <c r="AL98">
        <v>1.4</v>
      </c>
      <c r="AM98">
        <v>0</v>
      </c>
      <c r="AN98">
        <v>0</v>
      </c>
      <c r="AO98">
        <v>0</v>
      </c>
      <c r="AP98">
        <v>2.0499999999999998</v>
      </c>
      <c r="AQ98">
        <v>0</v>
      </c>
      <c r="AR98">
        <v>2.21</v>
      </c>
      <c r="AS98">
        <v>10.76</v>
      </c>
      <c r="AT98">
        <v>20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2571.2800000000011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1.0436400000000001</v>
      </c>
      <c r="E99">
        <f t="shared" si="2"/>
        <v>0</v>
      </c>
      <c r="F99">
        <f t="shared" si="2"/>
        <v>0</v>
      </c>
      <c r="G99">
        <f t="shared" si="2"/>
        <v>1.29</v>
      </c>
      <c r="H99">
        <f t="shared" si="2"/>
        <v>0</v>
      </c>
      <c r="I99">
        <f t="shared" si="2"/>
        <v>0.56543999999999905</v>
      </c>
      <c r="J99">
        <f t="shared" si="2"/>
        <v>1.4327875000000021</v>
      </c>
      <c r="K99">
        <f t="shared" si="2"/>
        <v>14.260142499999985</v>
      </c>
      <c r="L99">
        <f t="shared" si="2"/>
        <v>15.330020000000031</v>
      </c>
      <c r="M99">
        <f t="shared" si="2"/>
        <v>2.2080000000000002</v>
      </c>
      <c r="N99">
        <f t="shared" si="2"/>
        <v>2.8502400000000043</v>
      </c>
      <c r="O99">
        <f t="shared" si="2"/>
        <v>2.9839199999999986</v>
      </c>
      <c r="P99">
        <f t="shared" si="2"/>
        <v>3.3525600000000022</v>
      </c>
      <c r="Q99">
        <f t="shared" si="2"/>
        <v>0.24671999999999952</v>
      </c>
      <c r="R99">
        <f t="shared" si="2"/>
        <v>1.0173599999999989</v>
      </c>
      <c r="S99">
        <f t="shared" si="2"/>
        <v>0.63360000000000116</v>
      </c>
      <c r="T99">
        <f t="shared" si="2"/>
        <v>0</v>
      </c>
      <c r="U99">
        <f t="shared" si="2"/>
        <v>4.5112675000000024</v>
      </c>
      <c r="V99">
        <f t="shared" si="2"/>
        <v>0.49919999999999926</v>
      </c>
      <c r="W99">
        <f t="shared" si="2"/>
        <v>0.80112000000000172</v>
      </c>
      <c r="X99">
        <f t="shared" si="2"/>
        <v>3.5591999999999944</v>
      </c>
      <c r="Y99">
        <f t="shared" si="2"/>
        <v>0</v>
      </c>
      <c r="Z99">
        <f t="shared" si="2"/>
        <v>4.1319999999999989E-2</v>
      </c>
      <c r="AA99">
        <f t="shared" si="2"/>
        <v>0.12646999999999997</v>
      </c>
      <c r="AB99">
        <f t="shared" si="2"/>
        <v>0.12536249999999999</v>
      </c>
      <c r="AC99">
        <f t="shared" si="2"/>
        <v>9.0712499999999988E-2</v>
      </c>
      <c r="AD99">
        <f t="shared" si="2"/>
        <v>9.6417500000000017E-2</v>
      </c>
      <c r="AE99">
        <f t="shared" si="2"/>
        <v>0.3914000000000003</v>
      </c>
      <c r="AF99">
        <f t="shared" si="2"/>
        <v>0.3221599999999995</v>
      </c>
      <c r="AG99">
        <f t="shared" si="2"/>
        <v>1.0483199999999986</v>
      </c>
      <c r="AH99">
        <f t="shared" si="2"/>
        <v>0.56817750000000011</v>
      </c>
      <c r="AI99">
        <f t="shared" si="2"/>
        <v>5.3314999999999974E-2</v>
      </c>
      <c r="AJ99">
        <f t="shared" si="2"/>
        <v>0</v>
      </c>
      <c r="AK99">
        <f t="shared" si="2"/>
        <v>1.2912000000000023</v>
      </c>
      <c r="AL99">
        <f t="shared" si="2"/>
        <v>0.16277999999999973</v>
      </c>
      <c r="AM99">
        <f t="shared" si="2"/>
        <v>2.3990000000000004E-2</v>
      </c>
      <c r="AN99">
        <f t="shared" si="2"/>
        <v>0</v>
      </c>
      <c r="AO99">
        <f t="shared" si="2"/>
        <v>0</v>
      </c>
      <c r="AP99">
        <f t="shared" si="2"/>
        <v>6.8415000000000101E-2</v>
      </c>
      <c r="AQ99">
        <f t="shared" si="2"/>
        <v>0.57329499999999978</v>
      </c>
      <c r="AR99">
        <f t="shared" si="2"/>
        <v>0.1235575000000001</v>
      </c>
      <c r="AS99">
        <f t="shared" si="2"/>
        <v>0.12279000000000001</v>
      </c>
      <c r="AT99">
        <f t="shared" si="2"/>
        <v>0.48</v>
      </c>
      <c r="AU99">
        <f t="shared" si="2"/>
        <v>0</v>
      </c>
      <c r="AV99">
        <f t="shared" si="2"/>
        <v>1.49625E-2</v>
      </c>
      <c r="AW99">
        <f t="shared" si="2"/>
        <v>0</v>
      </c>
      <c r="AX99">
        <f t="shared" si="2"/>
        <v>0.22441249999999993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62.534275000000008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45687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532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V3" activePane="bottomRight" state="frozen"/>
      <selection sqref="A1:D35"/>
      <selection pane="topRight" sqref="A1:D35"/>
      <selection pane="bottomLeft" sqref="A1:D35"/>
      <selection pane="bottomRight" activeCell="AH3" sqref="AH3:AH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62"/>
      <c r="AV2" s="200" t="s">
        <v>347</v>
      </c>
      <c r="AW2" s="200" t="s">
        <v>348</v>
      </c>
      <c r="AX2" s="200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181.89</v>
      </c>
      <c r="L3">
        <v>346.18</v>
      </c>
      <c r="M3">
        <v>88.47</v>
      </c>
      <c r="N3">
        <v>114.2</v>
      </c>
      <c r="O3">
        <v>119.56</v>
      </c>
      <c r="P3">
        <v>134.33000000000001</v>
      </c>
      <c r="Q3">
        <v>5.77</v>
      </c>
      <c r="R3">
        <v>22.49</v>
      </c>
      <c r="S3">
        <v>14.09</v>
      </c>
      <c r="T3">
        <v>0</v>
      </c>
      <c r="U3">
        <v>194.72</v>
      </c>
      <c r="V3">
        <v>11.07</v>
      </c>
      <c r="W3">
        <v>21.18</v>
      </c>
      <c r="X3">
        <v>94.72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15.85</v>
      </c>
      <c r="AF3">
        <v>8.5299999999999994</v>
      </c>
      <c r="AG3">
        <v>42</v>
      </c>
      <c r="AH3">
        <v>0</v>
      </c>
      <c r="AI3">
        <v>0</v>
      </c>
      <c r="AJ3">
        <v>0</v>
      </c>
      <c r="AK3">
        <v>51.73</v>
      </c>
      <c r="AL3">
        <v>1.35</v>
      </c>
      <c r="AM3">
        <v>0</v>
      </c>
      <c r="AN3">
        <v>0</v>
      </c>
      <c r="AO3">
        <v>0</v>
      </c>
      <c r="AP3">
        <v>7.51</v>
      </c>
      <c r="AQ3">
        <v>0</v>
      </c>
      <c r="AR3">
        <v>0.95</v>
      </c>
      <c r="AS3">
        <v>4.1399999999999997</v>
      </c>
      <c r="AT3">
        <v>18.78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1499.51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181.89</v>
      </c>
      <c r="L4">
        <v>346.18</v>
      </c>
      <c r="M4">
        <v>88.47</v>
      </c>
      <c r="N4">
        <v>114.2</v>
      </c>
      <c r="O4">
        <v>119.56</v>
      </c>
      <c r="P4">
        <v>134.33000000000001</v>
      </c>
      <c r="Q4">
        <v>5.77</v>
      </c>
      <c r="R4">
        <v>22.49</v>
      </c>
      <c r="S4">
        <v>14.09</v>
      </c>
      <c r="T4">
        <v>0</v>
      </c>
      <c r="U4">
        <v>194.72</v>
      </c>
      <c r="V4">
        <v>11.07</v>
      </c>
      <c r="W4">
        <v>21.18</v>
      </c>
      <c r="X4">
        <v>94.72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15.85</v>
      </c>
      <c r="AF4">
        <v>8.5299999999999994</v>
      </c>
      <c r="AG4">
        <v>42</v>
      </c>
      <c r="AH4">
        <v>0</v>
      </c>
      <c r="AI4">
        <v>0</v>
      </c>
      <c r="AJ4">
        <v>0</v>
      </c>
      <c r="AK4">
        <v>51.73</v>
      </c>
      <c r="AL4">
        <v>1.35</v>
      </c>
      <c r="AM4">
        <v>0</v>
      </c>
      <c r="AN4">
        <v>0</v>
      </c>
      <c r="AO4">
        <v>0</v>
      </c>
      <c r="AP4">
        <v>7.51</v>
      </c>
      <c r="AQ4">
        <v>0</v>
      </c>
      <c r="AR4">
        <v>0.95</v>
      </c>
      <c r="AS4">
        <v>4.1399999999999997</v>
      </c>
      <c r="AT4">
        <v>18.21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1498.94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181.89</v>
      </c>
      <c r="L5">
        <v>346.18</v>
      </c>
      <c r="M5">
        <v>88.47</v>
      </c>
      <c r="N5">
        <v>114.2</v>
      </c>
      <c r="O5">
        <v>119.56</v>
      </c>
      <c r="P5">
        <v>134.33000000000001</v>
      </c>
      <c r="Q5">
        <v>5.77</v>
      </c>
      <c r="R5">
        <v>22.49</v>
      </c>
      <c r="S5">
        <v>14.09</v>
      </c>
      <c r="T5">
        <v>0</v>
      </c>
      <c r="U5">
        <v>194.72</v>
      </c>
      <c r="V5">
        <v>11.07</v>
      </c>
      <c r="W5">
        <v>21.18</v>
      </c>
      <c r="X5">
        <v>94.72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15.85</v>
      </c>
      <c r="AF5">
        <v>8.5299999999999994</v>
      </c>
      <c r="AG5">
        <v>42</v>
      </c>
      <c r="AH5">
        <v>0</v>
      </c>
      <c r="AI5">
        <v>0</v>
      </c>
      <c r="AJ5">
        <v>0</v>
      </c>
      <c r="AK5">
        <v>51.73</v>
      </c>
      <c r="AL5">
        <v>1.35</v>
      </c>
      <c r="AM5">
        <v>0</v>
      </c>
      <c r="AN5">
        <v>0</v>
      </c>
      <c r="AO5">
        <v>0</v>
      </c>
      <c r="AP5">
        <v>7.51</v>
      </c>
      <c r="AQ5">
        <v>0</v>
      </c>
      <c r="AR5">
        <v>0.95</v>
      </c>
      <c r="AS5">
        <v>4.1399999999999997</v>
      </c>
      <c r="AT5">
        <v>15.92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1496.65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181.89</v>
      </c>
      <c r="L6">
        <v>346.18</v>
      </c>
      <c r="M6">
        <v>88.47</v>
      </c>
      <c r="N6">
        <v>114.2</v>
      </c>
      <c r="O6">
        <v>119.56</v>
      </c>
      <c r="P6">
        <v>134.33000000000001</v>
      </c>
      <c r="Q6">
        <v>5.77</v>
      </c>
      <c r="R6">
        <v>22.49</v>
      </c>
      <c r="S6">
        <v>14.09</v>
      </c>
      <c r="T6">
        <v>0</v>
      </c>
      <c r="U6">
        <v>194.72</v>
      </c>
      <c r="V6">
        <v>11.07</v>
      </c>
      <c r="W6">
        <v>21.18</v>
      </c>
      <c r="X6">
        <v>94.72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15.85</v>
      </c>
      <c r="AF6">
        <v>8.5299999999999994</v>
      </c>
      <c r="AG6">
        <v>42</v>
      </c>
      <c r="AH6">
        <v>0</v>
      </c>
      <c r="AI6">
        <v>0</v>
      </c>
      <c r="AJ6">
        <v>0</v>
      </c>
      <c r="AK6">
        <v>51.73</v>
      </c>
      <c r="AL6">
        <v>1.35</v>
      </c>
      <c r="AM6">
        <v>0</v>
      </c>
      <c r="AN6">
        <v>0</v>
      </c>
      <c r="AO6">
        <v>0</v>
      </c>
      <c r="AP6">
        <v>7.51</v>
      </c>
      <c r="AQ6">
        <v>0</v>
      </c>
      <c r="AR6">
        <v>0.95</v>
      </c>
      <c r="AS6">
        <v>4.1399999999999997</v>
      </c>
      <c r="AT6">
        <v>11.6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1492.33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181.89</v>
      </c>
      <c r="L7">
        <v>346.18</v>
      </c>
      <c r="M7">
        <v>88.47</v>
      </c>
      <c r="N7">
        <v>114.2</v>
      </c>
      <c r="O7">
        <v>119.56</v>
      </c>
      <c r="P7">
        <v>134.33000000000001</v>
      </c>
      <c r="Q7">
        <v>5.77</v>
      </c>
      <c r="R7">
        <v>22.49</v>
      </c>
      <c r="S7">
        <v>14.09</v>
      </c>
      <c r="T7">
        <v>0</v>
      </c>
      <c r="U7">
        <v>194.72</v>
      </c>
      <c r="V7">
        <v>11.07</v>
      </c>
      <c r="W7">
        <v>21.18</v>
      </c>
      <c r="X7">
        <v>94.72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15.85</v>
      </c>
      <c r="AF7">
        <v>8.5299999999999994</v>
      </c>
      <c r="AG7">
        <v>42</v>
      </c>
      <c r="AH7">
        <v>0</v>
      </c>
      <c r="AI7">
        <v>0</v>
      </c>
      <c r="AJ7">
        <v>0</v>
      </c>
      <c r="AK7">
        <v>51.73</v>
      </c>
      <c r="AL7">
        <v>1.35</v>
      </c>
      <c r="AM7">
        <v>0</v>
      </c>
      <c r="AN7">
        <v>0</v>
      </c>
      <c r="AO7">
        <v>0</v>
      </c>
      <c r="AP7">
        <v>7.51</v>
      </c>
      <c r="AQ7">
        <v>0</v>
      </c>
      <c r="AR7">
        <v>0.95</v>
      </c>
      <c r="AS7">
        <v>4.1399999999999997</v>
      </c>
      <c r="AT7">
        <v>13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1493.73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181.89</v>
      </c>
      <c r="L8">
        <v>346.18</v>
      </c>
      <c r="M8">
        <v>88.47</v>
      </c>
      <c r="N8">
        <v>114.2</v>
      </c>
      <c r="O8">
        <v>119.56</v>
      </c>
      <c r="P8">
        <v>134.33000000000001</v>
      </c>
      <c r="Q8">
        <v>5.77</v>
      </c>
      <c r="R8">
        <v>22.49</v>
      </c>
      <c r="S8">
        <v>14.09</v>
      </c>
      <c r="T8">
        <v>0</v>
      </c>
      <c r="U8">
        <v>194.72</v>
      </c>
      <c r="V8">
        <v>11.07</v>
      </c>
      <c r="W8">
        <v>21.18</v>
      </c>
      <c r="X8">
        <v>94.72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15.85</v>
      </c>
      <c r="AF8">
        <v>8.5299999999999994</v>
      </c>
      <c r="AG8">
        <v>42</v>
      </c>
      <c r="AH8">
        <v>0</v>
      </c>
      <c r="AI8">
        <v>0</v>
      </c>
      <c r="AJ8">
        <v>0</v>
      </c>
      <c r="AK8">
        <v>51.73</v>
      </c>
      <c r="AL8">
        <v>1.35</v>
      </c>
      <c r="AM8">
        <v>0</v>
      </c>
      <c r="AN8">
        <v>0</v>
      </c>
      <c r="AO8">
        <v>0</v>
      </c>
      <c r="AP8">
        <v>7.51</v>
      </c>
      <c r="AQ8">
        <v>0</v>
      </c>
      <c r="AR8">
        <v>0.95</v>
      </c>
      <c r="AS8">
        <v>4.1399999999999997</v>
      </c>
      <c r="AT8">
        <v>13.09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1493.82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181.89</v>
      </c>
      <c r="L9">
        <v>346.18</v>
      </c>
      <c r="M9">
        <v>88.47</v>
      </c>
      <c r="N9">
        <v>114.2</v>
      </c>
      <c r="O9">
        <v>119.56</v>
      </c>
      <c r="P9">
        <v>134.33000000000001</v>
      </c>
      <c r="Q9">
        <v>5.77</v>
      </c>
      <c r="R9">
        <v>22.49</v>
      </c>
      <c r="S9">
        <v>14.09</v>
      </c>
      <c r="T9">
        <v>0</v>
      </c>
      <c r="U9">
        <v>194.72</v>
      </c>
      <c r="V9">
        <v>11.07</v>
      </c>
      <c r="W9">
        <v>21.18</v>
      </c>
      <c r="X9">
        <v>94.72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15.85</v>
      </c>
      <c r="AF9">
        <v>8.5299999999999994</v>
      </c>
      <c r="AG9">
        <v>42</v>
      </c>
      <c r="AH9">
        <v>0</v>
      </c>
      <c r="AI9">
        <v>0</v>
      </c>
      <c r="AJ9">
        <v>0</v>
      </c>
      <c r="AK9">
        <v>51.73</v>
      </c>
      <c r="AL9">
        <v>1.35</v>
      </c>
      <c r="AM9">
        <v>0</v>
      </c>
      <c r="AN9">
        <v>0</v>
      </c>
      <c r="AO9">
        <v>0</v>
      </c>
      <c r="AP9">
        <v>7.51</v>
      </c>
      <c r="AQ9">
        <v>0</v>
      </c>
      <c r="AR9">
        <v>0.95</v>
      </c>
      <c r="AS9">
        <v>4.1399999999999997</v>
      </c>
      <c r="AT9">
        <v>11.71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1492.44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181.89</v>
      </c>
      <c r="L10">
        <v>346.18</v>
      </c>
      <c r="M10">
        <v>88.47</v>
      </c>
      <c r="N10">
        <v>114.2</v>
      </c>
      <c r="O10">
        <v>119.56</v>
      </c>
      <c r="P10">
        <v>134.33000000000001</v>
      </c>
      <c r="Q10">
        <v>5.77</v>
      </c>
      <c r="R10">
        <v>22.49</v>
      </c>
      <c r="S10">
        <v>14.09</v>
      </c>
      <c r="T10">
        <v>0</v>
      </c>
      <c r="U10">
        <v>194.72</v>
      </c>
      <c r="V10">
        <v>11.07</v>
      </c>
      <c r="W10">
        <v>21.18</v>
      </c>
      <c r="X10">
        <v>94.72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15.85</v>
      </c>
      <c r="AF10">
        <v>8.5299999999999994</v>
      </c>
      <c r="AG10">
        <v>42</v>
      </c>
      <c r="AH10">
        <v>0</v>
      </c>
      <c r="AI10">
        <v>0</v>
      </c>
      <c r="AJ10">
        <v>0</v>
      </c>
      <c r="AK10">
        <v>51.73</v>
      </c>
      <c r="AL10">
        <v>1.35</v>
      </c>
      <c r="AM10">
        <v>0</v>
      </c>
      <c r="AN10">
        <v>0</v>
      </c>
      <c r="AO10">
        <v>0</v>
      </c>
      <c r="AP10">
        <v>7.51</v>
      </c>
      <c r="AQ10">
        <v>0</v>
      </c>
      <c r="AR10">
        <v>0.95</v>
      </c>
      <c r="AS10">
        <v>4.1399999999999997</v>
      </c>
      <c r="AT10">
        <v>10.69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1491.42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181.89</v>
      </c>
      <c r="L11">
        <v>346.18</v>
      </c>
      <c r="M11">
        <v>88.47</v>
      </c>
      <c r="N11">
        <v>114.2</v>
      </c>
      <c r="O11">
        <v>119.56</v>
      </c>
      <c r="P11">
        <v>134.33000000000001</v>
      </c>
      <c r="Q11">
        <v>5.77</v>
      </c>
      <c r="R11">
        <v>22.49</v>
      </c>
      <c r="S11">
        <v>14.09</v>
      </c>
      <c r="T11">
        <v>0</v>
      </c>
      <c r="U11">
        <v>194.72</v>
      </c>
      <c r="V11">
        <v>13.26</v>
      </c>
      <c r="W11">
        <v>21.18</v>
      </c>
      <c r="X11">
        <v>94.72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15.85</v>
      </c>
      <c r="AF11">
        <v>8.5299999999999994</v>
      </c>
      <c r="AG11">
        <v>42</v>
      </c>
      <c r="AH11">
        <v>0</v>
      </c>
      <c r="AI11">
        <v>0</v>
      </c>
      <c r="AJ11">
        <v>0</v>
      </c>
      <c r="AK11">
        <v>51.73</v>
      </c>
      <c r="AL11">
        <v>1.35</v>
      </c>
      <c r="AM11">
        <v>0</v>
      </c>
      <c r="AN11">
        <v>0</v>
      </c>
      <c r="AO11">
        <v>0</v>
      </c>
      <c r="AP11">
        <v>1.97</v>
      </c>
      <c r="AQ11">
        <v>0</v>
      </c>
      <c r="AR11">
        <v>0.95</v>
      </c>
      <c r="AS11">
        <v>4.1399999999999997</v>
      </c>
      <c r="AT11">
        <v>11.86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1489.24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181.89</v>
      </c>
      <c r="L12">
        <v>346.18</v>
      </c>
      <c r="M12">
        <v>88.47</v>
      </c>
      <c r="N12">
        <v>114.2</v>
      </c>
      <c r="O12">
        <v>119.56</v>
      </c>
      <c r="P12">
        <v>134.33000000000001</v>
      </c>
      <c r="Q12">
        <v>5.77</v>
      </c>
      <c r="R12">
        <v>22.49</v>
      </c>
      <c r="S12">
        <v>14.09</v>
      </c>
      <c r="T12">
        <v>0</v>
      </c>
      <c r="U12">
        <v>194.72</v>
      </c>
      <c r="V12">
        <v>13.26</v>
      </c>
      <c r="W12">
        <v>21.18</v>
      </c>
      <c r="X12">
        <v>94.72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15.85</v>
      </c>
      <c r="AF12">
        <v>8.5299999999999994</v>
      </c>
      <c r="AG12">
        <v>42</v>
      </c>
      <c r="AH12">
        <v>0</v>
      </c>
      <c r="AI12">
        <v>0</v>
      </c>
      <c r="AJ12">
        <v>0</v>
      </c>
      <c r="AK12">
        <v>51.73</v>
      </c>
      <c r="AL12">
        <v>1.35</v>
      </c>
      <c r="AM12">
        <v>0</v>
      </c>
      <c r="AN12">
        <v>0</v>
      </c>
      <c r="AO12">
        <v>0</v>
      </c>
      <c r="AP12">
        <v>1.97</v>
      </c>
      <c r="AQ12">
        <v>0</v>
      </c>
      <c r="AR12">
        <v>0.95</v>
      </c>
      <c r="AS12">
        <v>4.1399999999999997</v>
      </c>
      <c r="AT12">
        <v>12.52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1489.9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181.89</v>
      </c>
      <c r="L13">
        <v>346.18</v>
      </c>
      <c r="M13">
        <v>88.47</v>
      </c>
      <c r="N13">
        <v>114.2</v>
      </c>
      <c r="O13">
        <v>119.56</v>
      </c>
      <c r="P13">
        <v>134.33000000000001</v>
      </c>
      <c r="Q13">
        <v>5.77</v>
      </c>
      <c r="R13">
        <v>22.49</v>
      </c>
      <c r="S13">
        <v>14.09</v>
      </c>
      <c r="T13">
        <v>0</v>
      </c>
      <c r="U13">
        <v>194.72</v>
      </c>
      <c r="V13">
        <v>13.26</v>
      </c>
      <c r="W13">
        <v>21.18</v>
      </c>
      <c r="X13">
        <v>94.72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15.85</v>
      </c>
      <c r="AF13">
        <v>8.5299999999999994</v>
      </c>
      <c r="AG13">
        <v>42</v>
      </c>
      <c r="AH13">
        <v>0</v>
      </c>
      <c r="AI13">
        <v>0</v>
      </c>
      <c r="AJ13">
        <v>0</v>
      </c>
      <c r="AK13">
        <v>51.73</v>
      </c>
      <c r="AL13">
        <v>1.35</v>
      </c>
      <c r="AM13">
        <v>0</v>
      </c>
      <c r="AN13">
        <v>0</v>
      </c>
      <c r="AO13">
        <v>0</v>
      </c>
      <c r="AP13">
        <v>1.97</v>
      </c>
      <c r="AQ13">
        <v>0</v>
      </c>
      <c r="AR13">
        <v>0.95</v>
      </c>
      <c r="AS13">
        <v>4.1399999999999997</v>
      </c>
      <c r="AT13">
        <v>14.01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1491.39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181.89</v>
      </c>
      <c r="L14">
        <v>346.18</v>
      </c>
      <c r="M14">
        <v>88.47</v>
      </c>
      <c r="N14">
        <v>114.2</v>
      </c>
      <c r="O14">
        <v>119.56</v>
      </c>
      <c r="P14">
        <v>134.33000000000001</v>
      </c>
      <c r="Q14">
        <v>5.77</v>
      </c>
      <c r="R14">
        <v>22.49</v>
      </c>
      <c r="S14">
        <v>14.09</v>
      </c>
      <c r="T14">
        <v>0</v>
      </c>
      <c r="U14">
        <v>194.72</v>
      </c>
      <c r="V14">
        <v>13.26</v>
      </c>
      <c r="W14">
        <v>21.18</v>
      </c>
      <c r="X14">
        <v>94.72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15.85</v>
      </c>
      <c r="AF14">
        <v>8.5299999999999994</v>
      </c>
      <c r="AG14">
        <v>42</v>
      </c>
      <c r="AH14">
        <v>0</v>
      </c>
      <c r="AI14">
        <v>0</v>
      </c>
      <c r="AJ14">
        <v>0</v>
      </c>
      <c r="AK14">
        <v>51.73</v>
      </c>
      <c r="AL14">
        <v>1.35</v>
      </c>
      <c r="AM14">
        <v>0</v>
      </c>
      <c r="AN14">
        <v>0</v>
      </c>
      <c r="AO14">
        <v>0</v>
      </c>
      <c r="AP14">
        <v>1.97</v>
      </c>
      <c r="AQ14">
        <v>0</v>
      </c>
      <c r="AR14">
        <v>0.95</v>
      </c>
      <c r="AS14">
        <v>4.1399999999999997</v>
      </c>
      <c r="AT14">
        <v>14.71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1492.0900000000001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181.89</v>
      </c>
      <c r="L15">
        <v>346.18</v>
      </c>
      <c r="M15">
        <v>88.47</v>
      </c>
      <c r="N15">
        <v>114.2</v>
      </c>
      <c r="O15">
        <v>119.56</v>
      </c>
      <c r="P15">
        <v>134.33000000000001</v>
      </c>
      <c r="Q15">
        <v>5.77</v>
      </c>
      <c r="R15">
        <v>22.49</v>
      </c>
      <c r="S15">
        <v>14.09</v>
      </c>
      <c r="T15">
        <v>0</v>
      </c>
      <c r="U15">
        <v>194.72</v>
      </c>
      <c r="V15">
        <v>13.26</v>
      </c>
      <c r="W15">
        <v>21.18</v>
      </c>
      <c r="X15">
        <v>94.72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15.85</v>
      </c>
      <c r="AF15">
        <v>8.5299999999999994</v>
      </c>
      <c r="AG15">
        <v>42</v>
      </c>
      <c r="AH15">
        <v>0</v>
      </c>
      <c r="AI15">
        <v>0</v>
      </c>
      <c r="AJ15">
        <v>0</v>
      </c>
      <c r="AK15">
        <v>51.73</v>
      </c>
      <c r="AL15">
        <v>1.35</v>
      </c>
      <c r="AM15">
        <v>0</v>
      </c>
      <c r="AN15">
        <v>0</v>
      </c>
      <c r="AO15">
        <v>0</v>
      </c>
      <c r="AP15">
        <v>1.97</v>
      </c>
      <c r="AQ15">
        <v>0</v>
      </c>
      <c r="AR15">
        <v>0.95</v>
      </c>
      <c r="AS15">
        <v>4.1399999999999997</v>
      </c>
      <c r="AT15">
        <v>14.49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1491.8700000000001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181.89</v>
      </c>
      <c r="L16">
        <v>346.18</v>
      </c>
      <c r="M16">
        <v>88.47</v>
      </c>
      <c r="N16">
        <v>114.2</v>
      </c>
      <c r="O16">
        <v>119.56</v>
      </c>
      <c r="P16">
        <v>134.33000000000001</v>
      </c>
      <c r="Q16">
        <v>5.77</v>
      </c>
      <c r="R16">
        <v>22.49</v>
      </c>
      <c r="S16">
        <v>14.09</v>
      </c>
      <c r="T16">
        <v>0</v>
      </c>
      <c r="U16">
        <v>194.72</v>
      </c>
      <c r="V16">
        <v>13.26</v>
      </c>
      <c r="W16">
        <v>21.18</v>
      </c>
      <c r="X16">
        <v>94.72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15.85</v>
      </c>
      <c r="AF16">
        <v>8.5299999999999994</v>
      </c>
      <c r="AG16">
        <v>42</v>
      </c>
      <c r="AH16">
        <v>0</v>
      </c>
      <c r="AI16">
        <v>0</v>
      </c>
      <c r="AJ16">
        <v>0</v>
      </c>
      <c r="AK16">
        <v>51.73</v>
      </c>
      <c r="AL16">
        <v>1.35</v>
      </c>
      <c r="AM16">
        <v>0</v>
      </c>
      <c r="AN16">
        <v>0</v>
      </c>
      <c r="AO16">
        <v>0</v>
      </c>
      <c r="AP16">
        <v>1.97</v>
      </c>
      <c r="AQ16">
        <v>0</v>
      </c>
      <c r="AR16">
        <v>0.95</v>
      </c>
      <c r="AS16">
        <v>4.1399999999999997</v>
      </c>
      <c r="AT16">
        <v>15.93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1493.3100000000002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181.89</v>
      </c>
      <c r="L17">
        <v>346.18</v>
      </c>
      <c r="M17">
        <v>88.47</v>
      </c>
      <c r="N17">
        <v>114.2</v>
      </c>
      <c r="O17">
        <v>119.56</v>
      </c>
      <c r="P17">
        <v>134.33000000000001</v>
      </c>
      <c r="Q17">
        <v>5.77</v>
      </c>
      <c r="R17">
        <v>22.49</v>
      </c>
      <c r="S17">
        <v>14.09</v>
      </c>
      <c r="T17">
        <v>0</v>
      </c>
      <c r="U17">
        <v>194.72</v>
      </c>
      <c r="V17">
        <v>13.26</v>
      </c>
      <c r="W17">
        <v>21.18</v>
      </c>
      <c r="X17">
        <v>94.72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15.85</v>
      </c>
      <c r="AF17">
        <v>8.5299999999999994</v>
      </c>
      <c r="AG17">
        <v>42</v>
      </c>
      <c r="AH17">
        <v>0</v>
      </c>
      <c r="AI17">
        <v>0</v>
      </c>
      <c r="AJ17">
        <v>0</v>
      </c>
      <c r="AK17">
        <v>51.73</v>
      </c>
      <c r="AL17">
        <v>1.35</v>
      </c>
      <c r="AM17">
        <v>0</v>
      </c>
      <c r="AN17">
        <v>0</v>
      </c>
      <c r="AO17">
        <v>0</v>
      </c>
      <c r="AP17">
        <v>1.97</v>
      </c>
      <c r="AQ17">
        <v>0</v>
      </c>
      <c r="AR17">
        <v>0.95</v>
      </c>
      <c r="AS17">
        <v>4.1399999999999997</v>
      </c>
      <c r="AT17">
        <v>15.27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1492.65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181.89</v>
      </c>
      <c r="L18">
        <v>346.18</v>
      </c>
      <c r="M18">
        <v>88.47</v>
      </c>
      <c r="N18">
        <v>114.2</v>
      </c>
      <c r="O18">
        <v>119.56</v>
      </c>
      <c r="P18">
        <v>134.33000000000001</v>
      </c>
      <c r="Q18">
        <v>5.77</v>
      </c>
      <c r="R18">
        <v>22.49</v>
      </c>
      <c r="S18">
        <v>14.09</v>
      </c>
      <c r="T18">
        <v>0</v>
      </c>
      <c r="U18">
        <v>194.72</v>
      </c>
      <c r="V18">
        <v>13.26</v>
      </c>
      <c r="W18">
        <v>21.18</v>
      </c>
      <c r="X18">
        <v>94.72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15.85</v>
      </c>
      <c r="AF18">
        <v>8.5299999999999994</v>
      </c>
      <c r="AG18">
        <v>42</v>
      </c>
      <c r="AH18">
        <v>0</v>
      </c>
      <c r="AI18">
        <v>0</v>
      </c>
      <c r="AJ18">
        <v>0</v>
      </c>
      <c r="AK18">
        <v>51.73</v>
      </c>
      <c r="AL18">
        <v>1.35</v>
      </c>
      <c r="AM18">
        <v>0</v>
      </c>
      <c r="AN18">
        <v>0</v>
      </c>
      <c r="AO18">
        <v>0</v>
      </c>
      <c r="AP18">
        <v>1.97</v>
      </c>
      <c r="AQ18">
        <v>0</v>
      </c>
      <c r="AR18">
        <v>0.95</v>
      </c>
      <c r="AS18">
        <v>4.1399999999999997</v>
      </c>
      <c r="AT18">
        <v>14.81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1492.19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181.89</v>
      </c>
      <c r="L19">
        <v>346.18</v>
      </c>
      <c r="M19">
        <v>88.47</v>
      </c>
      <c r="N19">
        <v>114.2</v>
      </c>
      <c r="O19">
        <v>119.56</v>
      </c>
      <c r="P19">
        <v>134.33000000000001</v>
      </c>
      <c r="Q19">
        <v>5.77</v>
      </c>
      <c r="R19">
        <v>22.49</v>
      </c>
      <c r="S19">
        <v>14.09</v>
      </c>
      <c r="T19">
        <v>0</v>
      </c>
      <c r="U19">
        <v>194.72</v>
      </c>
      <c r="V19">
        <v>13.26</v>
      </c>
      <c r="W19">
        <v>21.18</v>
      </c>
      <c r="X19">
        <v>94.72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15.85</v>
      </c>
      <c r="AF19">
        <v>8.5299999999999994</v>
      </c>
      <c r="AG19">
        <v>42</v>
      </c>
      <c r="AH19">
        <v>0</v>
      </c>
      <c r="AI19">
        <v>0</v>
      </c>
      <c r="AJ19">
        <v>0</v>
      </c>
      <c r="AK19">
        <v>51.73</v>
      </c>
      <c r="AL19">
        <v>1.35</v>
      </c>
      <c r="AM19">
        <v>0</v>
      </c>
      <c r="AN19">
        <v>0</v>
      </c>
      <c r="AO19">
        <v>0</v>
      </c>
      <c r="AP19">
        <v>1.48</v>
      </c>
      <c r="AQ19">
        <v>0</v>
      </c>
      <c r="AR19">
        <v>0.95</v>
      </c>
      <c r="AS19">
        <v>4.1399999999999997</v>
      </c>
      <c r="AT19">
        <v>18.52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1495.41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181.89</v>
      </c>
      <c r="L20">
        <v>346.18</v>
      </c>
      <c r="M20">
        <v>88.47</v>
      </c>
      <c r="N20">
        <v>114.2</v>
      </c>
      <c r="O20">
        <v>119.56</v>
      </c>
      <c r="P20">
        <v>134.33000000000001</v>
      </c>
      <c r="Q20">
        <v>5.77</v>
      </c>
      <c r="R20">
        <v>22.49</v>
      </c>
      <c r="S20">
        <v>14.09</v>
      </c>
      <c r="T20">
        <v>0</v>
      </c>
      <c r="U20">
        <v>194.72</v>
      </c>
      <c r="V20">
        <v>13.26</v>
      </c>
      <c r="W20">
        <v>21.18</v>
      </c>
      <c r="X20">
        <v>94.72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15.85</v>
      </c>
      <c r="AF20">
        <v>8.5299999999999994</v>
      </c>
      <c r="AG20">
        <v>42</v>
      </c>
      <c r="AH20">
        <v>0</v>
      </c>
      <c r="AI20">
        <v>0</v>
      </c>
      <c r="AJ20">
        <v>0</v>
      </c>
      <c r="AK20">
        <v>51.73</v>
      </c>
      <c r="AL20">
        <v>1.35</v>
      </c>
      <c r="AM20">
        <v>0</v>
      </c>
      <c r="AN20">
        <v>0</v>
      </c>
      <c r="AO20">
        <v>0</v>
      </c>
      <c r="AP20">
        <v>1.48</v>
      </c>
      <c r="AQ20">
        <v>0</v>
      </c>
      <c r="AR20">
        <v>0.95</v>
      </c>
      <c r="AS20">
        <v>4.1399999999999997</v>
      </c>
      <c r="AT20">
        <v>18.850000000000001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1495.74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181.89</v>
      </c>
      <c r="L21">
        <v>346.18</v>
      </c>
      <c r="M21">
        <v>88.47</v>
      </c>
      <c r="N21">
        <v>114.2</v>
      </c>
      <c r="O21">
        <v>119.56</v>
      </c>
      <c r="P21">
        <v>134.33000000000001</v>
      </c>
      <c r="Q21">
        <v>5.77</v>
      </c>
      <c r="R21">
        <v>22.46</v>
      </c>
      <c r="S21">
        <v>13.96</v>
      </c>
      <c r="T21">
        <v>0</v>
      </c>
      <c r="U21">
        <v>194.72</v>
      </c>
      <c r="V21">
        <v>16.02</v>
      </c>
      <c r="W21">
        <v>25.58</v>
      </c>
      <c r="X21">
        <v>114.41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15.85</v>
      </c>
      <c r="AF21">
        <v>8.5299999999999994</v>
      </c>
      <c r="AG21">
        <v>42</v>
      </c>
      <c r="AH21">
        <v>0</v>
      </c>
      <c r="AI21">
        <v>0</v>
      </c>
      <c r="AJ21">
        <v>0</v>
      </c>
      <c r="AK21">
        <v>51.73</v>
      </c>
      <c r="AL21">
        <v>1.35</v>
      </c>
      <c r="AM21">
        <v>0</v>
      </c>
      <c r="AN21">
        <v>0</v>
      </c>
      <c r="AO21">
        <v>0</v>
      </c>
      <c r="AP21">
        <v>1.48</v>
      </c>
      <c r="AQ21">
        <v>0</v>
      </c>
      <c r="AR21">
        <v>0.95</v>
      </c>
      <c r="AS21">
        <v>4.1399999999999997</v>
      </c>
      <c r="AT21">
        <v>19.23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1522.81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181.89</v>
      </c>
      <c r="L22">
        <v>346.18</v>
      </c>
      <c r="M22">
        <v>88.47</v>
      </c>
      <c r="N22">
        <v>114.2</v>
      </c>
      <c r="O22">
        <v>119.56</v>
      </c>
      <c r="P22">
        <v>134.33000000000001</v>
      </c>
      <c r="Q22">
        <v>5.77</v>
      </c>
      <c r="R22">
        <v>22.46</v>
      </c>
      <c r="S22">
        <v>13.96</v>
      </c>
      <c r="T22">
        <v>0</v>
      </c>
      <c r="U22">
        <v>194.72</v>
      </c>
      <c r="V22">
        <v>16.02</v>
      </c>
      <c r="W22">
        <v>25.58</v>
      </c>
      <c r="X22">
        <v>114.41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15.85</v>
      </c>
      <c r="AF22">
        <v>8.5299999999999994</v>
      </c>
      <c r="AG22">
        <v>42</v>
      </c>
      <c r="AH22">
        <v>0</v>
      </c>
      <c r="AI22">
        <v>0</v>
      </c>
      <c r="AJ22">
        <v>0</v>
      </c>
      <c r="AK22">
        <v>51.73</v>
      </c>
      <c r="AL22">
        <v>1.35</v>
      </c>
      <c r="AM22">
        <v>0</v>
      </c>
      <c r="AN22">
        <v>0</v>
      </c>
      <c r="AO22">
        <v>0</v>
      </c>
      <c r="AP22">
        <v>1.48</v>
      </c>
      <c r="AQ22">
        <v>14.9</v>
      </c>
      <c r="AR22">
        <v>0.95</v>
      </c>
      <c r="AS22">
        <v>4.1399999999999997</v>
      </c>
      <c r="AT22">
        <v>19.23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1537.71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181.89</v>
      </c>
      <c r="L23">
        <v>346.18</v>
      </c>
      <c r="M23">
        <v>88.47</v>
      </c>
      <c r="N23">
        <v>114.2</v>
      </c>
      <c r="O23">
        <v>119.56</v>
      </c>
      <c r="P23">
        <v>134.33000000000001</v>
      </c>
      <c r="Q23">
        <v>5.77</v>
      </c>
      <c r="R23">
        <v>22.46</v>
      </c>
      <c r="S23">
        <v>13.96</v>
      </c>
      <c r="T23">
        <v>0</v>
      </c>
      <c r="U23">
        <v>194.72</v>
      </c>
      <c r="V23">
        <v>16.02</v>
      </c>
      <c r="W23">
        <v>25.58</v>
      </c>
      <c r="X23">
        <v>114.41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15.85</v>
      </c>
      <c r="AF23">
        <v>8.5299999999999994</v>
      </c>
      <c r="AG23">
        <v>42</v>
      </c>
      <c r="AH23">
        <v>0</v>
      </c>
      <c r="AI23">
        <v>0</v>
      </c>
      <c r="AJ23">
        <v>0</v>
      </c>
      <c r="AK23">
        <v>51.73</v>
      </c>
      <c r="AL23">
        <v>1.35</v>
      </c>
      <c r="AM23">
        <v>0</v>
      </c>
      <c r="AN23">
        <v>0</v>
      </c>
      <c r="AO23">
        <v>0</v>
      </c>
      <c r="AP23">
        <v>1.48</v>
      </c>
      <c r="AQ23">
        <v>14.9</v>
      </c>
      <c r="AR23">
        <v>0.95</v>
      </c>
      <c r="AS23">
        <v>4.1399999999999997</v>
      </c>
      <c r="AT23">
        <v>19.23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1537.71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181.89</v>
      </c>
      <c r="L24">
        <v>346.18</v>
      </c>
      <c r="M24">
        <v>88.47</v>
      </c>
      <c r="N24">
        <v>114.2</v>
      </c>
      <c r="O24">
        <v>119.56</v>
      </c>
      <c r="P24">
        <v>134.33000000000001</v>
      </c>
      <c r="Q24">
        <v>5.77</v>
      </c>
      <c r="R24">
        <v>22.46</v>
      </c>
      <c r="S24">
        <v>13.96</v>
      </c>
      <c r="T24">
        <v>0</v>
      </c>
      <c r="U24">
        <v>194.72</v>
      </c>
      <c r="V24">
        <v>16.02</v>
      </c>
      <c r="W24">
        <v>25.58</v>
      </c>
      <c r="X24">
        <v>114.41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15.85</v>
      </c>
      <c r="AF24">
        <v>8.5299999999999994</v>
      </c>
      <c r="AG24">
        <v>42</v>
      </c>
      <c r="AH24">
        <v>0</v>
      </c>
      <c r="AI24">
        <v>0</v>
      </c>
      <c r="AJ24">
        <v>0</v>
      </c>
      <c r="AK24">
        <v>51.73</v>
      </c>
      <c r="AL24">
        <v>1.35</v>
      </c>
      <c r="AM24">
        <v>0</v>
      </c>
      <c r="AN24">
        <v>0</v>
      </c>
      <c r="AO24">
        <v>0</v>
      </c>
      <c r="AP24">
        <v>1.48</v>
      </c>
      <c r="AQ24">
        <v>29.8</v>
      </c>
      <c r="AR24">
        <v>0.95</v>
      </c>
      <c r="AS24">
        <v>4.1399999999999997</v>
      </c>
      <c r="AT24">
        <v>19.23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1552.61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181.89</v>
      </c>
      <c r="L25">
        <v>346.18</v>
      </c>
      <c r="M25">
        <v>88.47</v>
      </c>
      <c r="N25">
        <v>114.2</v>
      </c>
      <c r="O25">
        <v>119.56</v>
      </c>
      <c r="P25">
        <v>134.33000000000001</v>
      </c>
      <c r="Q25">
        <v>5.77</v>
      </c>
      <c r="R25">
        <v>22.46</v>
      </c>
      <c r="S25">
        <v>13.96</v>
      </c>
      <c r="T25">
        <v>0</v>
      </c>
      <c r="U25">
        <v>194.72</v>
      </c>
      <c r="V25">
        <v>16.02</v>
      </c>
      <c r="W25">
        <v>31.81</v>
      </c>
      <c r="X25">
        <v>139.81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15.85</v>
      </c>
      <c r="AF25">
        <v>8.5299999999999994</v>
      </c>
      <c r="AG25">
        <v>42</v>
      </c>
      <c r="AH25">
        <v>0</v>
      </c>
      <c r="AI25">
        <v>0</v>
      </c>
      <c r="AJ25">
        <v>0</v>
      </c>
      <c r="AK25">
        <v>51.73</v>
      </c>
      <c r="AL25">
        <v>1.35</v>
      </c>
      <c r="AM25">
        <v>0</v>
      </c>
      <c r="AN25">
        <v>0</v>
      </c>
      <c r="AO25">
        <v>0</v>
      </c>
      <c r="AP25">
        <v>1.48</v>
      </c>
      <c r="AQ25">
        <v>29.8</v>
      </c>
      <c r="AR25">
        <v>0.95</v>
      </c>
      <c r="AS25">
        <v>4.1399999999999997</v>
      </c>
      <c r="AT25">
        <v>19.23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1584.2399999999998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239.58</v>
      </c>
      <c r="L26">
        <v>436.96</v>
      </c>
      <c r="M26">
        <v>88.47</v>
      </c>
      <c r="N26">
        <v>114.2</v>
      </c>
      <c r="O26">
        <v>119.56</v>
      </c>
      <c r="P26">
        <v>134.33000000000001</v>
      </c>
      <c r="Q26">
        <v>8.34</v>
      </c>
      <c r="R26">
        <v>33.51</v>
      </c>
      <c r="S26">
        <v>22.78</v>
      </c>
      <c r="T26">
        <v>0</v>
      </c>
      <c r="U26">
        <v>194.72</v>
      </c>
      <c r="V26">
        <v>20</v>
      </c>
      <c r="W26">
        <v>31.81</v>
      </c>
      <c r="X26">
        <v>142.61000000000001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15.85</v>
      </c>
      <c r="AF26">
        <v>8.5299999999999994</v>
      </c>
      <c r="AG26">
        <v>42</v>
      </c>
      <c r="AH26">
        <v>18.21</v>
      </c>
      <c r="AI26">
        <v>0</v>
      </c>
      <c r="AJ26">
        <v>0</v>
      </c>
      <c r="AK26">
        <v>51.73</v>
      </c>
      <c r="AL26">
        <v>1.35</v>
      </c>
      <c r="AM26">
        <v>0</v>
      </c>
      <c r="AN26">
        <v>0</v>
      </c>
      <c r="AO26">
        <v>0</v>
      </c>
      <c r="AP26">
        <v>1.48</v>
      </c>
      <c r="AQ26">
        <v>29.8</v>
      </c>
      <c r="AR26">
        <v>0.95</v>
      </c>
      <c r="AS26">
        <v>4.1399999999999997</v>
      </c>
      <c r="AT26">
        <v>19.23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1780.1399999999999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346.32</v>
      </c>
      <c r="L27">
        <v>532.55999999999995</v>
      </c>
      <c r="M27">
        <v>88.47</v>
      </c>
      <c r="N27">
        <v>114.2</v>
      </c>
      <c r="O27">
        <v>119.56</v>
      </c>
      <c r="P27">
        <v>134.33000000000001</v>
      </c>
      <c r="Q27">
        <v>9.89</v>
      </c>
      <c r="R27">
        <v>40.76</v>
      </c>
      <c r="S27">
        <v>25.39</v>
      </c>
      <c r="T27">
        <v>0</v>
      </c>
      <c r="U27">
        <v>202.53</v>
      </c>
      <c r="V27">
        <v>20</v>
      </c>
      <c r="W27">
        <v>31.81</v>
      </c>
      <c r="X27">
        <v>142.61000000000001</v>
      </c>
      <c r="Y27">
        <v>0</v>
      </c>
      <c r="Z27">
        <v>0</v>
      </c>
      <c r="AA27">
        <v>0</v>
      </c>
      <c r="AB27">
        <v>1.92</v>
      </c>
      <c r="AC27">
        <v>0</v>
      </c>
      <c r="AD27">
        <v>0</v>
      </c>
      <c r="AE27">
        <v>15.85</v>
      </c>
      <c r="AF27">
        <v>8.5299999999999994</v>
      </c>
      <c r="AG27">
        <v>42</v>
      </c>
      <c r="AH27">
        <v>44.98</v>
      </c>
      <c r="AI27">
        <v>3.67</v>
      </c>
      <c r="AJ27">
        <v>0</v>
      </c>
      <c r="AK27">
        <v>51.73</v>
      </c>
      <c r="AL27">
        <v>1.35</v>
      </c>
      <c r="AM27">
        <v>0</v>
      </c>
      <c r="AN27">
        <v>0</v>
      </c>
      <c r="AO27">
        <v>0</v>
      </c>
      <c r="AP27">
        <v>1.48</v>
      </c>
      <c r="AQ27">
        <v>29.8</v>
      </c>
      <c r="AR27">
        <v>0.95</v>
      </c>
      <c r="AS27">
        <v>4.1399999999999997</v>
      </c>
      <c r="AT27">
        <v>19.23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2034.06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346.32</v>
      </c>
      <c r="L28">
        <v>610.53</v>
      </c>
      <c r="M28">
        <v>88.47</v>
      </c>
      <c r="N28">
        <v>114.2</v>
      </c>
      <c r="O28">
        <v>119.56</v>
      </c>
      <c r="P28">
        <v>134.33000000000001</v>
      </c>
      <c r="Q28">
        <v>9.89</v>
      </c>
      <c r="R28">
        <v>40.76</v>
      </c>
      <c r="S28">
        <v>25.39</v>
      </c>
      <c r="T28">
        <v>0</v>
      </c>
      <c r="U28">
        <v>213.35</v>
      </c>
      <c r="V28">
        <v>20</v>
      </c>
      <c r="W28">
        <v>31.81</v>
      </c>
      <c r="X28">
        <v>142.61000000000001</v>
      </c>
      <c r="Y28">
        <v>0</v>
      </c>
      <c r="Z28">
        <v>0</v>
      </c>
      <c r="AA28">
        <v>11.55</v>
      </c>
      <c r="AB28">
        <v>3.21</v>
      </c>
      <c r="AC28">
        <v>0</v>
      </c>
      <c r="AD28">
        <v>0</v>
      </c>
      <c r="AE28">
        <v>15.85</v>
      </c>
      <c r="AF28">
        <v>17.07</v>
      </c>
      <c r="AG28">
        <v>42</v>
      </c>
      <c r="AH28">
        <v>67.48</v>
      </c>
      <c r="AI28">
        <v>15.9</v>
      </c>
      <c r="AJ28">
        <v>0</v>
      </c>
      <c r="AK28">
        <v>51.73</v>
      </c>
      <c r="AL28">
        <v>1.35</v>
      </c>
      <c r="AM28">
        <v>0</v>
      </c>
      <c r="AN28">
        <v>0</v>
      </c>
      <c r="AO28">
        <v>0</v>
      </c>
      <c r="AP28">
        <v>1.48</v>
      </c>
      <c r="AQ28">
        <v>44.7</v>
      </c>
      <c r="AR28">
        <v>0.95</v>
      </c>
      <c r="AS28">
        <v>4.1399999999999997</v>
      </c>
      <c r="AT28">
        <v>19.23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2193.8599999999992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148.05000000000001</v>
      </c>
      <c r="L29">
        <v>626.94000000000005</v>
      </c>
      <c r="M29">
        <v>88.47</v>
      </c>
      <c r="N29">
        <v>114.2</v>
      </c>
      <c r="O29">
        <v>119.56</v>
      </c>
      <c r="P29">
        <v>134.33000000000001</v>
      </c>
      <c r="Q29">
        <v>9.89</v>
      </c>
      <c r="R29">
        <v>40.76</v>
      </c>
      <c r="S29">
        <v>25.39</v>
      </c>
      <c r="T29">
        <v>0</v>
      </c>
      <c r="U29">
        <v>224.17</v>
      </c>
      <c r="V29">
        <v>20</v>
      </c>
      <c r="W29">
        <v>31.81</v>
      </c>
      <c r="X29">
        <v>142.61000000000001</v>
      </c>
      <c r="Y29">
        <v>0</v>
      </c>
      <c r="Z29">
        <v>2.12</v>
      </c>
      <c r="AA29">
        <v>27.02</v>
      </c>
      <c r="AB29">
        <v>7.68</v>
      </c>
      <c r="AC29">
        <v>9.31</v>
      </c>
      <c r="AD29">
        <v>7.62</v>
      </c>
      <c r="AE29">
        <v>31.69</v>
      </c>
      <c r="AF29">
        <v>25.6</v>
      </c>
      <c r="AG29">
        <v>42</v>
      </c>
      <c r="AH29">
        <v>89.97</v>
      </c>
      <c r="AI29">
        <v>15.9</v>
      </c>
      <c r="AJ29">
        <v>0</v>
      </c>
      <c r="AK29">
        <v>51.73</v>
      </c>
      <c r="AL29">
        <v>1.35</v>
      </c>
      <c r="AM29">
        <v>0</v>
      </c>
      <c r="AN29">
        <v>0</v>
      </c>
      <c r="AO29">
        <v>0</v>
      </c>
      <c r="AP29">
        <v>1.48</v>
      </c>
      <c r="AQ29">
        <v>44.7</v>
      </c>
      <c r="AR29">
        <v>0.95</v>
      </c>
      <c r="AS29">
        <v>4.1399999999999997</v>
      </c>
      <c r="AT29">
        <v>19.23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2108.6699999999996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283.88</v>
      </c>
      <c r="L30">
        <v>596.16999999999996</v>
      </c>
      <c r="M30">
        <v>88.47</v>
      </c>
      <c r="N30">
        <v>114.2</v>
      </c>
      <c r="O30">
        <v>119.56</v>
      </c>
      <c r="P30">
        <v>134.33000000000001</v>
      </c>
      <c r="Q30">
        <v>9.89</v>
      </c>
      <c r="R30">
        <v>40.76</v>
      </c>
      <c r="S30">
        <v>25.39</v>
      </c>
      <c r="T30">
        <v>0</v>
      </c>
      <c r="U30">
        <v>227.18</v>
      </c>
      <c r="V30">
        <v>20</v>
      </c>
      <c r="W30">
        <v>31.81</v>
      </c>
      <c r="X30">
        <v>142.61000000000001</v>
      </c>
      <c r="Y30">
        <v>0</v>
      </c>
      <c r="Z30">
        <v>12.54</v>
      </c>
      <c r="AA30">
        <v>40.53</v>
      </c>
      <c r="AB30">
        <v>37.99</v>
      </c>
      <c r="AC30">
        <v>27.94</v>
      </c>
      <c r="AD30">
        <v>26.36</v>
      </c>
      <c r="AE30">
        <v>31.69</v>
      </c>
      <c r="AF30">
        <v>37.549999999999997</v>
      </c>
      <c r="AG30">
        <v>42</v>
      </c>
      <c r="AH30">
        <v>112.46</v>
      </c>
      <c r="AI30">
        <v>15.9</v>
      </c>
      <c r="AJ30">
        <v>0</v>
      </c>
      <c r="AK30">
        <v>51.73</v>
      </c>
      <c r="AL30">
        <v>1.35</v>
      </c>
      <c r="AM30">
        <v>7.6</v>
      </c>
      <c r="AN30">
        <v>0</v>
      </c>
      <c r="AO30">
        <v>0</v>
      </c>
      <c r="AP30">
        <v>1.48</v>
      </c>
      <c r="AQ30">
        <v>59.62</v>
      </c>
      <c r="AR30">
        <v>0.95</v>
      </c>
      <c r="AS30">
        <v>4.1399999999999997</v>
      </c>
      <c r="AT30">
        <v>19.23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2365.3099999999995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341.3</v>
      </c>
      <c r="L31">
        <v>569.25</v>
      </c>
      <c r="M31">
        <v>88.47</v>
      </c>
      <c r="N31">
        <v>114.2</v>
      </c>
      <c r="O31">
        <v>119.56</v>
      </c>
      <c r="P31">
        <v>134.33000000000001</v>
      </c>
      <c r="Q31">
        <v>9.89</v>
      </c>
      <c r="R31">
        <v>40.76</v>
      </c>
      <c r="S31">
        <v>25.39</v>
      </c>
      <c r="T31">
        <v>0</v>
      </c>
      <c r="U31">
        <v>227.18</v>
      </c>
      <c r="V31">
        <v>20</v>
      </c>
      <c r="W31">
        <v>31.81</v>
      </c>
      <c r="X31">
        <v>142.61000000000001</v>
      </c>
      <c r="Y31">
        <v>0</v>
      </c>
      <c r="Z31">
        <v>12.54</v>
      </c>
      <c r="AA31">
        <v>40.53</v>
      </c>
      <c r="AB31">
        <v>37.99</v>
      </c>
      <c r="AC31">
        <v>27.94</v>
      </c>
      <c r="AD31">
        <v>26.36</v>
      </c>
      <c r="AE31">
        <v>31.69</v>
      </c>
      <c r="AF31">
        <v>37.549999999999997</v>
      </c>
      <c r="AG31">
        <v>42</v>
      </c>
      <c r="AH31">
        <v>112.46</v>
      </c>
      <c r="AI31">
        <v>15.9</v>
      </c>
      <c r="AJ31">
        <v>0</v>
      </c>
      <c r="AK31">
        <v>51.73</v>
      </c>
      <c r="AL31">
        <v>1.35</v>
      </c>
      <c r="AM31">
        <v>7.6</v>
      </c>
      <c r="AN31">
        <v>0</v>
      </c>
      <c r="AO31">
        <v>0</v>
      </c>
      <c r="AP31">
        <v>1.97</v>
      </c>
      <c r="AQ31">
        <v>59.62</v>
      </c>
      <c r="AR31">
        <v>0.95</v>
      </c>
      <c r="AS31">
        <v>4.1399999999999997</v>
      </c>
      <c r="AT31">
        <v>19.23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2396.2999999999993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341.3</v>
      </c>
      <c r="L32">
        <v>569.25</v>
      </c>
      <c r="M32">
        <v>88.47</v>
      </c>
      <c r="N32">
        <v>114.2</v>
      </c>
      <c r="O32">
        <v>119.56</v>
      </c>
      <c r="P32">
        <v>134.33000000000001</v>
      </c>
      <c r="Q32">
        <v>9.89</v>
      </c>
      <c r="R32">
        <v>40.76</v>
      </c>
      <c r="S32">
        <v>25.39</v>
      </c>
      <c r="T32">
        <v>0</v>
      </c>
      <c r="U32">
        <v>227.18</v>
      </c>
      <c r="V32">
        <v>20</v>
      </c>
      <c r="W32">
        <v>31.81</v>
      </c>
      <c r="X32">
        <v>142.61000000000001</v>
      </c>
      <c r="Y32">
        <v>0</v>
      </c>
      <c r="Z32">
        <v>12.54</v>
      </c>
      <c r="AA32">
        <v>40.53</v>
      </c>
      <c r="AB32">
        <v>37.99</v>
      </c>
      <c r="AC32">
        <v>27.94</v>
      </c>
      <c r="AD32">
        <v>26.36</v>
      </c>
      <c r="AE32">
        <v>31.69</v>
      </c>
      <c r="AF32">
        <v>37.549999999999997</v>
      </c>
      <c r="AG32">
        <v>42</v>
      </c>
      <c r="AH32">
        <v>112.46</v>
      </c>
      <c r="AI32">
        <v>15.9</v>
      </c>
      <c r="AJ32">
        <v>0</v>
      </c>
      <c r="AK32">
        <v>51.73</v>
      </c>
      <c r="AL32">
        <v>1.35</v>
      </c>
      <c r="AM32">
        <v>7.6</v>
      </c>
      <c r="AN32">
        <v>0</v>
      </c>
      <c r="AO32">
        <v>0</v>
      </c>
      <c r="AP32">
        <v>1.97</v>
      </c>
      <c r="AQ32">
        <v>59.62</v>
      </c>
      <c r="AR32">
        <v>0.95</v>
      </c>
      <c r="AS32">
        <v>4.1399999999999997</v>
      </c>
      <c r="AT32">
        <v>19.23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2396.2999999999993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341.3</v>
      </c>
      <c r="L33">
        <v>569.25</v>
      </c>
      <c r="M33">
        <v>88.47</v>
      </c>
      <c r="N33">
        <v>114.2</v>
      </c>
      <c r="O33">
        <v>119.56</v>
      </c>
      <c r="P33">
        <v>134.33000000000001</v>
      </c>
      <c r="Q33">
        <v>9.89</v>
      </c>
      <c r="R33">
        <v>40.76</v>
      </c>
      <c r="S33">
        <v>25.39</v>
      </c>
      <c r="T33">
        <v>0</v>
      </c>
      <c r="U33">
        <v>194.72</v>
      </c>
      <c r="V33">
        <v>20</v>
      </c>
      <c r="W33">
        <v>31.81</v>
      </c>
      <c r="X33">
        <v>142.61000000000001</v>
      </c>
      <c r="Y33">
        <v>0</v>
      </c>
      <c r="Z33">
        <v>12.54</v>
      </c>
      <c r="AA33">
        <v>40.53</v>
      </c>
      <c r="AB33">
        <v>37.99</v>
      </c>
      <c r="AC33">
        <v>27.94</v>
      </c>
      <c r="AD33">
        <v>26.36</v>
      </c>
      <c r="AE33">
        <v>31.69</v>
      </c>
      <c r="AF33">
        <v>37.549999999999997</v>
      </c>
      <c r="AG33">
        <v>42</v>
      </c>
      <c r="AH33">
        <v>112.46</v>
      </c>
      <c r="AI33">
        <v>15.9</v>
      </c>
      <c r="AJ33">
        <v>0</v>
      </c>
      <c r="AK33">
        <v>51.73</v>
      </c>
      <c r="AL33">
        <v>1.35</v>
      </c>
      <c r="AM33">
        <v>7.88</v>
      </c>
      <c r="AN33">
        <v>0</v>
      </c>
      <c r="AO33">
        <v>0</v>
      </c>
      <c r="AP33">
        <v>1.97</v>
      </c>
      <c r="AQ33">
        <v>59.62</v>
      </c>
      <c r="AR33">
        <v>25.47</v>
      </c>
      <c r="AS33">
        <v>4.1399999999999997</v>
      </c>
      <c r="AT33">
        <v>19.23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2388.6399999999994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341.3</v>
      </c>
      <c r="L34">
        <v>569.25</v>
      </c>
      <c r="M34">
        <v>88.47</v>
      </c>
      <c r="N34">
        <v>114.2</v>
      </c>
      <c r="O34">
        <v>119.56</v>
      </c>
      <c r="P34">
        <v>134.33000000000001</v>
      </c>
      <c r="Q34">
        <v>9.89</v>
      </c>
      <c r="R34">
        <v>40.76</v>
      </c>
      <c r="S34">
        <v>25.39</v>
      </c>
      <c r="T34">
        <v>0</v>
      </c>
      <c r="U34">
        <v>194.72</v>
      </c>
      <c r="V34">
        <v>20</v>
      </c>
      <c r="W34">
        <v>31.81</v>
      </c>
      <c r="X34">
        <v>142.61000000000001</v>
      </c>
      <c r="Y34">
        <v>0</v>
      </c>
      <c r="Z34">
        <v>12.54</v>
      </c>
      <c r="AA34">
        <v>40.53</v>
      </c>
      <c r="AB34">
        <v>37.99</v>
      </c>
      <c r="AC34">
        <v>27.94</v>
      </c>
      <c r="AD34">
        <v>26.36</v>
      </c>
      <c r="AE34">
        <v>31.69</v>
      </c>
      <c r="AF34">
        <v>37.549999999999997</v>
      </c>
      <c r="AG34">
        <v>42</v>
      </c>
      <c r="AH34">
        <v>112.46</v>
      </c>
      <c r="AI34">
        <v>3.43</v>
      </c>
      <c r="AJ34">
        <v>0</v>
      </c>
      <c r="AK34">
        <v>51.73</v>
      </c>
      <c r="AL34">
        <v>1.35</v>
      </c>
      <c r="AM34">
        <v>7.88</v>
      </c>
      <c r="AN34">
        <v>0</v>
      </c>
      <c r="AO34">
        <v>0</v>
      </c>
      <c r="AP34">
        <v>1.97</v>
      </c>
      <c r="AQ34">
        <v>59.62</v>
      </c>
      <c r="AR34">
        <v>25.47</v>
      </c>
      <c r="AS34">
        <v>4.1399999999999997</v>
      </c>
      <c r="AT34">
        <v>19.23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2376.1699999999992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341.3</v>
      </c>
      <c r="L35">
        <v>548.09</v>
      </c>
      <c r="M35">
        <v>88.47</v>
      </c>
      <c r="N35">
        <v>114.2</v>
      </c>
      <c r="O35">
        <v>119.56</v>
      </c>
      <c r="P35">
        <v>134.33000000000001</v>
      </c>
      <c r="Q35">
        <v>9.89</v>
      </c>
      <c r="R35">
        <v>40.76</v>
      </c>
      <c r="S35">
        <v>25.39</v>
      </c>
      <c r="T35">
        <v>0</v>
      </c>
      <c r="U35">
        <v>194.72</v>
      </c>
      <c r="V35">
        <v>20</v>
      </c>
      <c r="W35">
        <v>31.81</v>
      </c>
      <c r="X35">
        <v>142.61000000000001</v>
      </c>
      <c r="Y35">
        <v>0</v>
      </c>
      <c r="Z35">
        <v>12.54</v>
      </c>
      <c r="AA35">
        <v>40.53</v>
      </c>
      <c r="AB35">
        <v>37.99</v>
      </c>
      <c r="AC35">
        <v>27.94</v>
      </c>
      <c r="AD35">
        <v>26.36</v>
      </c>
      <c r="AE35">
        <v>31.69</v>
      </c>
      <c r="AF35">
        <v>37.549999999999997</v>
      </c>
      <c r="AG35">
        <v>42</v>
      </c>
      <c r="AH35">
        <v>89.97</v>
      </c>
      <c r="AI35">
        <v>0</v>
      </c>
      <c r="AJ35">
        <v>0</v>
      </c>
      <c r="AK35">
        <v>51.73</v>
      </c>
      <c r="AL35">
        <v>8.93</v>
      </c>
      <c r="AM35">
        <v>7.88</v>
      </c>
      <c r="AN35">
        <v>0</v>
      </c>
      <c r="AO35">
        <v>0</v>
      </c>
      <c r="AP35">
        <v>7.51</v>
      </c>
      <c r="AQ35">
        <v>59.62</v>
      </c>
      <c r="AR35">
        <v>25.47</v>
      </c>
      <c r="AS35">
        <v>4.1399999999999997</v>
      </c>
      <c r="AT35">
        <v>19.23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2342.2099999999996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341.3</v>
      </c>
      <c r="L36">
        <v>538.48</v>
      </c>
      <c r="M36">
        <v>88.47</v>
      </c>
      <c r="N36">
        <v>114.2</v>
      </c>
      <c r="O36">
        <v>119.56</v>
      </c>
      <c r="P36">
        <v>134.33000000000001</v>
      </c>
      <c r="Q36">
        <v>9.89</v>
      </c>
      <c r="R36">
        <v>40.76</v>
      </c>
      <c r="S36">
        <v>25.39</v>
      </c>
      <c r="T36">
        <v>0</v>
      </c>
      <c r="U36">
        <v>194.72</v>
      </c>
      <c r="V36">
        <v>20</v>
      </c>
      <c r="W36">
        <v>31.81</v>
      </c>
      <c r="X36">
        <v>142.61000000000001</v>
      </c>
      <c r="Y36">
        <v>0</v>
      </c>
      <c r="Z36">
        <v>12.54</v>
      </c>
      <c r="AA36">
        <v>40.53</v>
      </c>
      <c r="AB36">
        <v>37.99</v>
      </c>
      <c r="AC36">
        <v>27.94</v>
      </c>
      <c r="AD36">
        <v>26.36</v>
      </c>
      <c r="AE36">
        <v>31.69</v>
      </c>
      <c r="AF36">
        <v>37.549999999999997</v>
      </c>
      <c r="AG36">
        <v>42</v>
      </c>
      <c r="AH36">
        <v>67.48</v>
      </c>
      <c r="AI36">
        <v>0</v>
      </c>
      <c r="AJ36">
        <v>0</v>
      </c>
      <c r="AK36">
        <v>51.73</v>
      </c>
      <c r="AL36">
        <v>40.22</v>
      </c>
      <c r="AM36">
        <v>7.88</v>
      </c>
      <c r="AN36">
        <v>0</v>
      </c>
      <c r="AO36">
        <v>0</v>
      </c>
      <c r="AP36">
        <v>7.51</v>
      </c>
      <c r="AQ36">
        <v>59.62</v>
      </c>
      <c r="AR36">
        <v>25.47</v>
      </c>
      <c r="AS36">
        <v>4.1399999999999997</v>
      </c>
      <c r="AT36">
        <v>19.23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2341.3999999999996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341.3</v>
      </c>
      <c r="L37">
        <v>557.71</v>
      </c>
      <c r="M37">
        <v>88.47</v>
      </c>
      <c r="N37">
        <v>114.2</v>
      </c>
      <c r="O37">
        <v>119.56</v>
      </c>
      <c r="P37">
        <v>134.33000000000001</v>
      </c>
      <c r="Q37">
        <v>9.89</v>
      </c>
      <c r="R37">
        <v>40.76</v>
      </c>
      <c r="S37">
        <v>25.39</v>
      </c>
      <c r="T37">
        <v>0</v>
      </c>
      <c r="U37">
        <v>194.72</v>
      </c>
      <c r="V37">
        <v>20</v>
      </c>
      <c r="W37">
        <v>31.81</v>
      </c>
      <c r="X37">
        <v>142.61000000000001</v>
      </c>
      <c r="Y37">
        <v>0</v>
      </c>
      <c r="Z37">
        <v>2.12</v>
      </c>
      <c r="AA37">
        <v>25.07</v>
      </c>
      <c r="AB37">
        <v>3.85</v>
      </c>
      <c r="AC37">
        <v>1.84</v>
      </c>
      <c r="AD37">
        <v>15.31</v>
      </c>
      <c r="AE37">
        <v>15.85</v>
      </c>
      <c r="AF37">
        <v>18.96</v>
      </c>
      <c r="AG37">
        <v>42</v>
      </c>
      <c r="AH37">
        <v>44.98</v>
      </c>
      <c r="AI37">
        <v>0</v>
      </c>
      <c r="AJ37">
        <v>0</v>
      </c>
      <c r="AK37">
        <v>51.73</v>
      </c>
      <c r="AL37">
        <v>40.22</v>
      </c>
      <c r="AM37">
        <v>0</v>
      </c>
      <c r="AN37">
        <v>0</v>
      </c>
      <c r="AO37">
        <v>0</v>
      </c>
      <c r="AP37">
        <v>7.51</v>
      </c>
      <c r="AQ37">
        <v>59.62</v>
      </c>
      <c r="AR37">
        <v>3.39</v>
      </c>
      <c r="AS37">
        <v>4.1399999999999997</v>
      </c>
      <c r="AT37">
        <v>19.23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2176.5699999999993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341.3</v>
      </c>
      <c r="L38">
        <v>548.09</v>
      </c>
      <c r="M38">
        <v>88.47</v>
      </c>
      <c r="N38">
        <v>114.2</v>
      </c>
      <c r="O38">
        <v>119.56</v>
      </c>
      <c r="P38">
        <v>134.33000000000001</v>
      </c>
      <c r="Q38">
        <v>9.89</v>
      </c>
      <c r="R38">
        <v>40.76</v>
      </c>
      <c r="S38">
        <v>25.39</v>
      </c>
      <c r="T38">
        <v>0</v>
      </c>
      <c r="U38">
        <v>194.72</v>
      </c>
      <c r="V38">
        <v>20</v>
      </c>
      <c r="W38">
        <v>31.81</v>
      </c>
      <c r="X38">
        <v>142.61000000000001</v>
      </c>
      <c r="Y38">
        <v>0</v>
      </c>
      <c r="Z38">
        <v>0</v>
      </c>
      <c r="AA38">
        <v>11.55</v>
      </c>
      <c r="AB38">
        <v>0</v>
      </c>
      <c r="AC38">
        <v>0</v>
      </c>
      <c r="AD38">
        <v>7.62</v>
      </c>
      <c r="AE38">
        <v>15.85</v>
      </c>
      <c r="AF38">
        <v>8.5299999999999994</v>
      </c>
      <c r="AG38">
        <v>42</v>
      </c>
      <c r="AH38">
        <v>44.98</v>
      </c>
      <c r="AI38">
        <v>0</v>
      </c>
      <c r="AJ38">
        <v>0</v>
      </c>
      <c r="AK38">
        <v>51.73</v>
      </c>
      <c r="AL38">
        <v>40.22</v>
      </c>
      <c r="AM38">
        <v>0</v>
      </c>
      <c r="AN38">
        <v>0</v>
      </c>
      <c r="AO38">
        <v>0</v>
      </c>
      <c r="AP38">
        <v>7.51</v>
      </c>
      <c r="AQ38">
        <v>44.7</v>
      </c>
      <c r="AR38">
        <v>2.13</v>
      </c>
      <c r="AS38">
        <v>4.1399999999999997</v>
      </c>
      <c r="AT38">
        <v>19.23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2111.3199999999997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341.3</v>
      </c>
      <c r="L39">
        <v>514.44000000000005</v>
      </c>
      <c r="M39">
        <v>88.47</v>
      </c>
      <c r="N39">
        <v>114.2</v>
      </c>
      <c r="O39">
        <v>119.56</v>
      </c>
      <c r="P39">
        <v>134.33000000000001</v>
      </c>
      <c r="Q39">
        <v>9.89</v>
      </c>
      <c r="R39">
        <v>40.76</v>
      </c>
      <c r="S39">
        <v>25.39</v>
      </c>
      <c r="T39">
        <v>0</v>
      </c>
      <c r="U39">
        <v>194.72</v>
      </c>
      <c r="V39">
        <v>20</v>
      </c>
      <c r="W39">
        <v>31.81</v>
      </c>
      <c r="X39">
        <v>142.61000000000001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15.85</v>
      </c>
      <c r="AF39">
        <v>8.5299999999999994</v>
      </c>
      <c r="AG39">
        <v>42</v>
      </c>
      <c r="AH39">
        <v>44.98</v>
      </c>
      <c r="AI39">
        <v>0</v>
      </c>
      <c r="AJ39">
        <v>0</v>
      </c>
      <c r="AK39">
        <v>51.73</v>
      </c>
      <c r="AL39">
        <v>40.22</v>
      </c>
      <c r="AM39">
        <v>0</v>
      </c>
      <c r="AN39">
        <v>0</v>
      </c>
      <c r="AO39">
        <v>0</v>
      </c>
      <c r="AP39">
        <v>1.97</v>
      </c>
      <c r="AQ39">
        <v>44.7</v>
      </c>
      <c r="AR39">
        <v>1.6</v>
      </c>
      <c r="AS39">
        <v>4.1399999999999997</v>
      </c>
      <c r="AT39">
        <v>19.23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2052.4299999999998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341.3</v>
      </c>
      <c r="L40">
        <v>514.44000000000005</v>
      </c>
      <c r="M40">
        <v>88.47</v>
      </c>
      <c r="N40">
        <v>114.2</v>
      </c>
      <c r="O40">
        <v>119.56</v>
      </c>
      <c r="P40">
        <v>134.33000000000001</v>
      </c>
      <c r="Q40">
        <v>9.89</v>
      </c>
      <c r="R40">
        <v>40.76</v>
      </c>
      <c r="S40">
        <v>25.39</v>
      </c>
      <c r="T40">
        <v>0</v>
      </c>
      <c r="U40">
        <v>194.72</v>
      </c>
      <c r="V40">
        <v>20</v>
      </c>
      <c r="W40">
        <v>31.81</v>
      </c>
      <c r="X40">
        <v>142.61000000000001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15.85</v>
      </c>
      <c r="AF40">
        <v>8.5299999999999994</v>
      </c>
      <c r="AG40">
        <v>42</v>
      </c>
      <c r="AH40">
        <v>22.49</v>
      </c>
      <c r="AI40">
        <v>0</v>
      </c>
      <c r="AJ40">
        <v>0</v>
      </c>
      <c r="AK40">
        <v>51.73</v>
      </c>
      <c r="AL40">
        <v>40.22</v>
      </c>
      <c r="AM40">
        <v>0</v>
      </c>
      <c r="AN40">
        <v>0</v>
      </c>
      <c r="AO40">
        <v>0</v>
      </c>
      <c r="AP40">
        <v>1.97</v>
      </c>
      <c r="AQ40">
        <v>29.8</v>
      </c>
      <c r="AR40">
        <v>1.6</v>
      </c>
      <c r="AS40">
        <v>4.1399999999999997</v>
      </c>
      <c r="AT40">
        <v>19.23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2015.04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341.3</v>
      </c>
      <c r="L41">
        <v>514.44000000000005</v>
      </c>
      <c r="M41">
        <v>88.47</v>
      </c>
      <c r="N41">
        <v>114.2</v>
      </c>
      <c r="O41">
        <v>119.56</v>
      </c>
      <c r="P41">
        <v>134.33000000000001</v>
      </c>
      <c r="Q41">
        <v>9.89</v>
      </c>
      <c r="R41">
        <v>40.76</v>
      </c>
      <c r="S41">
        <v>25.39</v>
      </c>
      <c r="T41">
        <v>0</v>
      </c>
      <c r="U41">
        <v>194.72</v>
      </c>
      <c r="V41">
        <v>20</v>
      </c>
      <c r="W41">
        <v>31.81</v>
      </c>
      <c r="X41">
        <v>142.61000000000001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8.5299999999999994</v>
      </c>
      <c r="AG41">
        <v>42</v>
      </c>
      <c r="AH41">
        <v>22.49</v>
      </c>
      <c r="AI41">
        <v>0</v>
      </c>
      <c r="AJ41">
        <v>0</v>
      </c>
      <c r="AK41">
        <v>51.73</v>
      </c>
      <c r="AL41">
        <v>40.22</v>
      </c>
      <c r="AM41">
        <v>0</v>
      </c>
      <c r="AN41">
        <v>0</v>
      </c>
      <c r="AO41">
        <v>0</v>
      </c>
      <c r="AP41">
        <v>1.97</v>
      </c>
      <c r="AQ41">
        <v>29.8</v>
      </c>
      <c r="AR41">
        <v>1.6</v>
      </c>
      <c r="AS41">
        <v>4.1399999999999997</v>
      </c>
      <c r="AT41">
        <v>19.23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1999.19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579.69000000000005</v>
      </c>
      <c r="L42">
        <v>514.44000000000005</v>
      </c>
      <c r="M42">
        <v>88.47</v>
      </c>
      <c r="N42">
        <v>114.2</v>
      </c>
      <c r="O42">
        <v>119.56</v>
      </c>
      <c r="P42">
        <v>134.33000000000001</v>
      </c>
      <c r="Q42">
        <v>9.89</v>
      </c>
      <c r="R42">
        <v>40.76</v>
      </c>
      <c r="S42">
        <v>25.39</v>
      </c>
      <c r="T42">
        <v>0</v>
      </c>
      <c r="U42">
        <v>194.72</v>
      </c>
      <c r="V42">
        <v>20</v>
      </c>
      <c r="W42">
        <v>31.81</v>
      </c>
      <c r="X42">
        <v>142.61000000000001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8.5299999999999994</v>
      </c>
      <c r="AG42">
        <v>42</v>
      </c>
      <c r="AH42">
        <v>22.49</v>
      </c>
      <c r="AI42">
        <v>0</v>
      </c>
      <c r="AJ42">
        <v>0</v>
      </c>
      <c r="AK42">
        <v>51.73</v>
      </c>
      <c r="AL42">
        <v>8.93</v>
      </c>
      <c r="AM42">
        <v>0</v>
      </c>
      <c r="AN42">
        <v>0</v>
      </c>
      <c r="AO42">
        <v>0</v>
      </c>
      <c r="AP42">
        <v>1.97</v>
      </c>
      <c r="AQ42">
        <v>29.8</v>
      </c>
      <c r="AR42">
        <v>25.47</v>
      </c>
      <c r="AS42">
        <v>4.1399999999999997</v>
      </c>
      <c r="AT42">
        <v>19.23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2230.16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442.1</v>
      </c>
      <c r="L43">
        <v>465.91</v>
      </c>
      <c r="M43">
        <v>88.47</v>
      </c>
      <c r="N43">
        <v>114.2</v>
      </c>
      <c r="O43">
        <v>119.56</v>
      </c>
      <c r="P43">
        <v>134.33000000000001</v>
      </c>
      <c r="Q43">
        <v>9.89</v>
      </c>
      <c r="R43">
        <v>40.76</v>
      </c>
      <c r="S43">
        <v>25.39</v>
      </c>
      <c r="T43">
        <v>0</v>
      </c>
      <c r="U43">
        <v>194.72</v>
      </c>
      <c r="V43">
        <v>20</v>
      </c>
      <c r="W43">
        <v>31.81</v>
      </c>
      <c r="X43">
        <v>142.61000000000001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8.5299999999999994</v>
      </c>
      <c r="AG43">
        <v>42</v>
      </c>
      <c r="AH43">
        <v>0</v>
      </c>
      <c r="AI43">
        <v>0</v>
      </c>
      <c r="AJ43">
        <v>0</v>
      </c>
      <c r="AK43">
        <v>51.73</v>
      </c>
      <c r="AL43">
        <v>1.35</v>
      </c>
      <c r="AM43">
        <v>0</v>
      </c>
      <c r="AN43">
        <v>0</v>
      </c>
      <c r="AO43">
        <v>0</v>
      </c>
      <c r="AP43">
        <v>1.97</v>
      </c>
      <c r="AQ43">
        <v>29.8</v>
      </c>
      <c r="AR43">
        <v>25.47</v>
      </c>
      <c r="AS43">
        <v>10.35</v>
      </c>
      <c r="AT43">
        <v>19.23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2020.1799999999998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304.60000000000002</v>
      </c>
      <c r="L44">
        <v>350.42</v>
      </c>
      <c r="M44">
        <v>88.47</v>
      </c>
      <c r="N44">
        <v>114.2</v>
      </c>
      <c r="O44">
        <v>119.56</v>
      </c>
      <c r="P44">
        <v>134.33000000000001</v>
      </c>
      <c r="Q44">
        <v>8.34</v>
      </c>
      <c r="R44">
        <v>36.18</v>
      </c>
      <c r="S44">
        <v>22.78</v>
      </c>
      <c r="T44">
        <v>0</v>
      </c>
      <c r="U44">
        <v>194.72</v>
      </c>
      <c r="V44">
        <v>20</v>
      </c>
      <c r="W44">
        <v>31.81</v>
      </c>
      <c r="X44">
        <v>142.61000000000001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8.5299999999999994</v>
      </c>
      <c r="AG44">
        <v>42</v>
      </c>
      <c r="AH44">
        <v>0</v>
      </c>
      <c r="AI44">
        <v>0</v>
      </c>
      <c r="AJ44">
        <v>0</v>
      </c>
      <c r="AK44">
        <v>51.73</v>
      </c>
      <c r="AL44">
        <v>1.35</v>
      </c>
      <c r="AM44">
        <v>0</v>
      </c>
      <c r="AN44">
        <v>0</v>
      </c>
      <c r="AO44">
        <v>0</v>
      </c>
      <c r="AP44">
        <v>1.97</v>
      </c>
      <c r="AQ44">
        <v>29.8</v>
      </c>
      <c r="AR44">
        <v>25.47</v>
      </c>
      <c r="AS44">
        <v>10.35</v>
      </c>
      <c r="AT44">
        <v>19.23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1758.4499999999998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226.12</v>
      </c>
      <c r="L45">
        <v>350.42</v>
      </c>
      <c r="M45">
        <v>88.47</v>
      </c>
      <c r="N45">
        <v>114.2</v>
      </c>
      <c r="O45">
        <v>119.56</v>
      </c>
      <c r="P45">
        <v>134.33000000000001</v>
      </c>
      <c r="Q45">
        <v>9.89</v>
      </c>
      <c r="R45">
        <v>40.76</v>
      </c>
      <c r="S45">
        <v>25.39</v>
      </c>
      <c r="T45">
        <v>0</v>
      </c>
      <c r="U45">
        <v>194.72</v>
      </c>
      <c r="V45">
        <v>19.809999999999999</v>
      </c>
      <c r="W45">
        <v>31.81</v>
      </c>
      <c r="X45">
        <v>142.61000000000001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8.5299999999999994</v>
      </c>
      <c r="AG45">
        <v>42</v>
      </c>
      <c r="AH45">
        <v>0</v>
      </c>
      <c r="AI45">
        <v>0</v>
      </c>
      <c r="AJ45">
        <v>0</v>
      </c>
      <c r="AK45">
        <v>51.73</v>
      </c>
      <c r="AL45">
        <v>1.35</v>
      </c>
      <c r="AM45">
        <v>0</v>
      </c>
      <c r="AN45">
        <v>0</v>
      </c>
      <c r="AO45">
        <v>0</v>
      </c>
      <c r="AP45">
        <v>1.97</v>
      </c>
      <c r="AQ45">
        <v>29.8</v>
      </c>
      <c r="AR45">
        <v>2.13</v>
      </c>
      <c r="AS45">
        <v>10.35</v>
      </c>
      <c r="AT45">
        <v>18.07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1664.02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226.12</v>
      </c>
      <c r="L46">
        <v>379.37</v>
      </c>
      <c r="M46">
        <v>88.47</v>
      </c>
      <c r="N46">
        <v>114.2</v>
      </c>
      <c r="O46">
        <v>119.56</v>
      </c>
      <c r="P46">
        <v>134.33000000000001</v>
      </c>
      <c r="Q46">
        <v>9.89</v>
      </c>
      <c r="R46">
        <v>40.76</v>
      </c>
      <c r="S46">
        <v>25.39</v>
      </c>
      <c r="T46">
        <v>0</v>
      </c>
      <c r="U46">
        <v>194.72</v>
      </c>
      <c r="V46">
        <v>19.809999999999999</v>
      </c>
      <c r="W46">
        <v>31.81</v>
      </c>
      <c r="X46">
        <v>142.61000000000001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8.5299999999999994</v>
      </c>
      <c r="AG46">
        <v>42</v>
      </c>
      <c r="AH46">
        <v>0</v>
      </c>
      <c r="AI46">
        <v>0</v>
      </c>
      <c r="AJ46">
        <v>0</v>
      </c>
      <c r="AK46">
        <v>51.73</v>
      </c>
      <c r="AL46">
        <v>1.35</v>
      </c>
      <c r="AM46">
        <v>0</v>
      </c>
      <c r="AN46">
        <v>0</v>
      </c>
      <c r="AO46">
        <v>0</v>
      </c>
      <c r="AP46">
        <v>1.97</v>
      </c>
      <c r="AQ46">
        <v>29.8</v>
      </c>
      <c r="AR46">
        <v>2.13</v>
      </c>
      <c r="AS46">
        <v>10.35</v>
      </c>
      <c r="AT46">
        <v>17.07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1691.9699999999998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226.12</v>
      </c>
      <c r="L47">
        <v>379.37</v>
      </c>
      <c r="M47">
        <v>88.47</v>
      </c>
      <c r="N47">
        <v>114.2</v>
      </c>
      <c r="O47">
        <v>119.56</v>
      </c>
      <c r="P47">
        <v>134.33000000000001</v>
      </c>
      <c r="Q47">
        <v>8.52</v>
      </c>
      <c r="R47">
        <v>35.14</v>
      </c>
      <c r="S47">
        <v>21.88</v>
      </c>
      <c r="T47">
        <v>0</v>
      </c>
      <c r="U47">
        <v>194.72</v>
      </c>
      <c r="V47">
        <v>18.02</v>
      </c>
      <c r="W47">
        <v>31.93</v>
      </c>
      <c r="X47">
        <v>142.61000000000001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8.5299999999999994</v>
      </c>
      <c r="AG47">
        <v>42</v>
      </c>
      <c r="AH47">
        <v>0</v>
      </c>
      <c r="AI47">
        <v>0</v>
      </c>
      <c r="AJ47">
        <v>0</v>
      </c>
      <c r="AK47">
        <v>51.73</v>
      </c>
      <c r="AL47">
        <v>1.35</v>
      </c>
      <c r="AM47">
        <v>0</v>
      </c>
      <c r="AN47">
        <v>0</v>
      </c>
      <c r="AO47">
        <v>0</v>
      </c>
      <c r="AP47">
        <v>1.97</v>
      </c>
      <c r="AQ47">
        <v>29.8</v>
      </c>
      <c r="AR47">
        <v>1.07</v>
      </c>
      <c r="AS47">
        <v>10.35</v>
      </c>
      <c r="AT47">
        <v>16.649999999999999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1678.3200000000002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226.12</v>
      </c>
      <c r="L48">
        <v>379.37</v>
      </c>
      <c r="M48">
        <v>88.47</v>
      </c>
      <c r="N48">
        <v>114.2</v>
      </c>
      <c r="O48">
        <v>119.56</v>
      </c>
      <c r="P48">
        <v>134.33000000000001</v>
      </c>
      <c r="Q48">
        <v>8.52</v>
      </c>
      <c r="R48">
        <v>35.14</v>
      </c>
      <c r="S48">
        <v>21.88</v>
      </c>
      <c r="T48">
        <v>0</v>
      </c>
      <c r="U48">
        <v>194.72</v>
      </c>
      <c r="V48">
        <v>17.239999999999998</v>
      </c>
      <c r="W48">
        <v>31.93</v>
      </c>
      <c r="X48">
        <v>142.61000000000001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8.5299999999999994</v>
      </c>
      <c r="AG48">
        <v>42</v>
      </c>
      <c r="AH48">
        <v>0</v>
      </c>
      <c r="AI48">
        <v>0</v>
      </c>
      <c r="AJ48">
        <v>0</v>
      </c>
      <c r="AK48">
        <v>51.73</v>
      </c>
      <c r="AL48">
        <v>1.35</v>
      </c>
      <c r="AM48">
        <v>0</v>
      </c>
      <c r="AN48">
        <v>0</v>
      </c>
      <c r="AO48">
        <v>0</v>
      </c>
      <c r="AP48">
        <v>1.97</v>
      </c>
      <c r="AQ48">
        <v>29.8</v>
      </c>
      <c r="AR48">
        <v>1.07</v>
      </c>
      <c r="AS48">
        <v>10.35</v>
      </c>
      <c r="AT48">
        <v>18.82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1679.7099999999998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179.96</v>
      </c>
      <c r="L49">
        <v>379.37</v>
      </c>
      <c r="M49">
        <v>88.47</v>
      </c>
      <c r="N49">
        <v>114.2</v>
      </c>
      <c r="O49">
        <v>119.56</v>
      </c>
      <c r="P49">
        <v>134.33000000000001</v>
      </c>
      <c r="Q49">
        <v>8.52</v>
      </c>
      <c r="R49">
        <v>35.14</v>
      </c>
      <c r="S49">
        <v>21.88</v>
      </c>
      <c r="T49">
        <v>0</v>
      </c>
      <c r="U49">
        <v>194.72</v>
      </c>
      <c r="V49">
        <v>17.239999999999998</v>
      </c>
      <c r="W49">
        <v>31.93</v>
      </c>
      <c r="X49">
        <v>142.61000000000001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8.5299999999999994</v>
      </c>
      <c r="AG49">
        <v>42</v>
      </c>
      <c r="AH49">
        <v>0</v>
      </c>
      <c r="AI49">
        <v>0</v>
      </c>
      <c r="AJ49">
        <v>0</v>
      </c>
      <c r="AK49">
        <v>51.73</v>
      </c>
      <c r="AL49">
        <v>1.35</v>
      </c>
      <c r="AM49">
        <v>0</v>
      </c>
      <c r="AN49">
        <v>0</v>
      </c>
      <c r="AO49">
        <v>0</v>
      </c>
      <c r="AP49">
        <v>1.97</v>
      </c>
      <c r="AQ49">
        <v>29.8</v>
      </c>
      <c r="AR49">
        <v>1.07</v>
      </c>
      <c r="AS49">
        <v>4.1399999999999997</v>
      </c>
      <c r="AT49">
        <v>17.760000000000002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1626.2800000000007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179.96</v>
      </c>
      <c r="L50">
        <v>379.37</v>
      </c>
      <c r="M50">
        <v>88.47</v>
      </c>
      <c r="N50">
        <v>114.2</v>
      </c>
      <c r="O50">
        <v>119.56</v>
      </c>
      <c r="P50">
        <v>134.33000000000001</v>
      </c>
      <c r="Q50">
        <v>8.52</v>
      </c>
      <c r="R50">
        <v>35.14</v>
      </c>
      <c r="S50">
        <v>21.88</v>
      </c>
      <c r="T50">
        <v>0</v>
      </c>
      <c r="U50">
        <v>194.72</v>
      </c>
      <c r="V50">
        <v>17.239999999999998</v>
      </c>
      <c r="W50">
        <v>31.93</v>
      </c>
      <c r="X50">
        <v>142.61000000000001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8.5299999999999994</v>
      </c>
      <c r="AG50">
        <v>42</v>
      </c>
      <c r="AH50">
        <v>0</v>
      </c>
      <c r="AI50">
        <v>0</v>
      </c>
      <c r="AJ50">
        <v>0</v>
      </c>
      <c r="AK50">
        <v>51.73</v>
      </c>
      <c r="AL50">
        <v>1.35</v>
      </c>
      <c r="AM50">
        <v>0</v>
      </c>
      <c r="AN50">
        <v>0</v>
      </c>
      <c r="AO50">
        <v>0</v>
      </c>
      <c r="AP50">
        <v>1.97</v>
      </c>
      <c r="AQ50">
        <v>29.32</v>
      </c>
      <c r="AR50">
        <v>1.07</v>
      </c>
      <c r="AS50">
        <v>4.1399999999999997</v>
      </c>
      <c r="AT50">
        <v>19.23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1627.2700000000007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179.96</v>
      </c>
      <c r="L51">
        <v>345.21</v>
      </c>
      <c r="M51">
        <v>88.47</v>
      </c>
      <c r="N51">
        <v>114.2</v>
      </c>
      <c r="O51">
        <v>119.56</v>
      </c>
      <c r="P51">
        <v>134.33000000000001</v>
      </c>
      <c r="Q51">
        <v>7.66</v>
      </c>
      <c r="R51">
        <v>31</v>
      </c>
      <c r="S51">
        <v>19.45</v>
      </c>
      <c r="T51">
        <v>0</v>
      </c>
      <c r="U51">
        <v>194.72</v>
      </c>
      <c r="V51">
        <v>17.239999999999998</v>
      </c>
      <c r="W51">
        <v>31.93</v>
      </c>
      <c r="X51">
        <v>142.61000000000001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8.5299999999999994</v>
      </c>
      <c r="AG51">
        <v>42</v>
      </c>
      <c r="AH51">
        <v>0</v>
      </c>
      <c r="AI51">
        <v>0</v>
      </c>
      <c r="AJ51">
        <v>0</v>
      </c>
      <c r="AK51">
        <v>51.73</v>
      </c>
      <c r="AL51">
        <v>1.35</v>
      </c>
      <c r="AM51">
        <v>0</v>
      </c>
      <c r="AN51">
        <v>0</v>
      </c>
      <c r="AO51">
        <v>0</v>
      </c>
      <c r="AP51">
        <v>1.97</v>
      </c>
      <c r="AQ51">
        <v>14.9</v>
      </c>
      <c r="AR51">
        <v>3.18</v>
      </c>
      <c r="AS51">
        <v>4.1399999999999997</v>
      </c>
      <c r="AT51">
        <v>19.23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1573.3700000000003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179.96</v>
      </c>
      <c r="L52">
        <v>345.21</v>
      </c>
      <c r="M52">
        <v>88.47</v>
      </c>
      <c r="N52">
        <v>114.2</v>
      </c>
      <c r="O52">
        <v>119.56</v>
      </c>
      <c r="P52">
        <v>134.33000000000001</v>
      </c>
      <c r="Q52">
        <v>6</v>
      </c>
      <c r="R52">
        <v>23.75</v>
      </c>
      <c r="S52">
        <v>15.05</v>
      </c>
      <c r="T52">
        <v>0</v>
      </c>
      <c r="U52">
        <v>194.72</v>
      </c>
      <c r="V52">
        <v>17.239999999999998</v>
      </c>
      <c r="W52">
        <v>31.93</v>
      </c>
      <c r="X52">
        <v>142.61000000000001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8.5299999999999994</v>
      </c>
      <c r="AG52">
        <v>42</v>
      </c>
      <c r="AH52">
        <v>0</v>
      </c>
      <c r="AI52">
        <v>0</v>
      </c>
      <c r="AJ52">
        <v>0</v>
      </c>
      <c r="AK52">
        <v>51.73</v>
      </c>
      <c r="AL52">
        <v>1.35</v>
      </c>
      <c r="AM52">
        <v>0</v>
      </c>
      <c r="AN52">
        <v>0</v>
      </c>
      <c r="AO52">
        <v>0</v>
      </c>
      <c r="AP52">
        <v>1.97</v>
      </c>
      <c r="AQ52">
        <v>14.9</v>
      </c>
      <c r="AR52">
        <v>3.18</v>
      </c>
      <c r="AS52">
        <v>4.1399999999999997</v>
      </c>
      <c r="AT52">
        <v>19.23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1560.0600000000004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179.96</v>
      </c>
      <c r="L53">
        <v>345.21</v>
      </c>
      <c r="M53">
        <v>88.47</v>
      </c>
      <c r="N53">
        <v>114.2</v>
      </c>
      <c r="O53">
        <v>119.56</v>
      </c>
      <c r="P53">
        <v>134.33000000000001</v>
      </c>
      <c r="Q53">
        <v>5.77</v>
      </c>
      <c r="R53">
        <v>22.46</v>
      </c>
      <c r="S53">
        <v>13.96</v>
      </c>
      <c r="T53">
        <v>0</v>
      </c>
      <c r="U53">
        <v>194.72</v>
      </c>
      <c r="V53">
        <v>13.26</v>
      </c>
      <c r="W53">
        <v>25.58</v>
      </c>
      <c r="X53">
        <v>119.28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8.5299999999999994</v>
      </c>
      <c r="AG53">
        <v>42</v>
      </c>
      <c r="AH53">
        <v>0</v>
      </c>
      <c r="AI53">
        <v>0</v>
      </c>
      <c r="AJ53">
        <v>0</v>
      </c>
      <c r="AK53">
        <v>51.73</v>
      </c>
      <c r="AL53">
        <v>1.35</v>
      </c>
      <c r="AM53">
        <v>0</v>
      </c>
      <c r="AN53">
        <v>0</v>
      </c>
      <c r="AO53">
        <v>0</v>
      </c>
      <c r="AP53">
        <v>1.97</v>
      </c>
      <c r="AQ53">
        <v>14.9</v>
      </c>
      <c r="AR53">
        <v>1.07</v>
      </c>
      <c r="AS53">
        <v>4.1399999999999997</v>
      </c>
      <c r="AT53">
        <v>19.23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1521.68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179.96</v>
      </c>
      <c r="L54">
        <v>345.21</v>
      </c>
      <c r="M54">
        <v>88.47</v>
      </c>
      <c r="N54">
        <v>114.2</v>
      </c>
      <c r="O54">
        <v>119.56</v>
      </c>
      <c r="P54">
        <v>134.33000000000001</v>
      </c>
      <c r="Q54">
        <v>5.77</v>
      </c>
      <c r="R54">
        <v>22.46</v>
      </c>
      <c r="S54">
        <v>13.96</v>
      </c>
      <c r="T54">
        <v>0</v>
      </c>
      <c r="U54">
        <v>194.72</v>
      </c>
      <c r="V54">
        <v>13.26</v>
      </c>
      <c r="W54">
        <v>25.58</v>
      </c>
      <c r="X54">
        <v>114.41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8.5299999999999994</v>
      </c>
      <c r="AG54">
        <v>42</v>
      </c>
      <c r="AH54">
        <v>0</v>
      </c>
      <c r="AI54">
        <v>0</v>
      </c>
      <c r="AJ54">
        <v>0</v>
      </c>
      <c r="AK54">
        <v>51.73</v>
      </c>
      <c r="AL54">
        <v>1.35</v>
      </c>
      <c r="AM54">
        <v>0</v>
      </c>
      <c r="AN54">
        <v>0</v>
      </c>
      <c r="AO54">
        <v>0</v>
      </c>
      <c r="AP54">
        <v>1.97</v>
      </c>
      <c r="AQ54">
        <v>0</v>
      </c>
      <c r="AR54">
        <v>1.07</v>
      </c>
      <c r="AS54">
        <v>4.1399999999999997</v>
      </c>
      <c r="AT54">
        <v>19.23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1501.91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179.96</v>
      </c>
      <c r="L55">
        <v>345.21</v>
      </c>
      <c r="M55">
        <v>88.47</v>
      </c>
      <c r="N55">
        <v>114.2</v>
      </c>
      <c r="O55">
        <v>119.56</v>
      </c>
      <c r="P55">
        <v>134.33000000000001</v>
      </c>
      <c r="Q55">
        <v>6.56</v>
      </c>
      <c r="R55">
        <v>27.05</v>
      </c>
      <c r="S55">
        <v>16.5</v>
      </c>
      <c r="T55">
        <v>0</v>
      </c>
      <c r="U55">
        <v>194.72</v>
      </c>
      <c r="V55">
        <v>13.26</v>
      </c>
      <c r="W55">
        <v>25.58</v>
      </c>
      <c r="X55">
        <v>114.41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8.5299999999999994</v>
      </c>
      <c r="AG55">
        <v>42</v>
      </c>
      <c r="AH55">
        <v>0</v>
      </c>
      <c r="AI55">
        <v>0</v>
      </c>
      <c r="AJ55">
        <v>0</v>
      </c>
      <c r="AK55">
        <v>51.73</v>
      </c>
      <c r="AL55">
        <v>1.35</v>
      </c>
      <c r="AM55">
        <v>0</v>
      </c>
      <c r="AN55">
        <v>0</v>
      </c>
      <c r="AO55">
        <v>0</v>
      </c>
      <c r="AP55">
        <v>1.97</v>
      </c>
      <c r="AQ55">
        <v>0</v>
      </c>
      <c r="AR55">
        <v>1.07</v>
      </c>
      <c r="AS55">
        <v>4.1399999999999997</v>
      </c>
      <c r="AT55">
        <v>19.23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1509.8300000000002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179.96</v>
      </c>
      <c r="L56">
        <v>345.21</v>
      </c>
      <c r="M56">
        <v>88.47</v>
      </c>
      <c r="N56">
        <v>114.2</v>
      </c>
      <c r="O56">
        <v>119.56</v>
      </c>
      <c r="P56">
        <v>134.33000000000001</v>
      </c>
      <c r="Q56">
        <v>6.56</v>
      </c>
      <c r="R56">
        <v>27.05</v>
      </c>
      <c r="S56">
        <v>16.5</v>
      </c>
      <c r="T56">
        <v>0</v>
      </c>
      <c r="U56">
        <v>194.72</v>
      </c>
      <c r="V56">
        <v>13.26</v>
      </c>
      <c r="W56">
        <v>21.18</v>
      </c>
      <c r="X56">
        <v>114.41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8.5299999999999994</v>
      </c>
      <c r="AG56">
        <v>42</v>
      </c>
      <c r="AH56">
        <v>0</v>
      </c>
      <c r="AI56">
        <v>0</v>
      </c>
      <c r="AJ56">
        <v>0</v>
      </c>
      <c r="AK56">
        <v>51.73</v>
      </c>
      <c r="AL56">
        <v>1.35</v>
      </c>
      <c r="AM56">
        <v>0</v>
      </c>
      <c r="AN56">
        <v>0</v>
      </c>
      <c r="AO56">
        <v>0</v>
      </c>
      <c r="AP56">
        <v>1.97</v>
      </c>
      <c r="AQ56">
        <v>0</v>
      </c>
      <c r="AR56">
        <v>1.07</v>
      </c>
      <c r="AS56">
        <v>4.1399999999999997</v>
      </c>
      <c r="AT56">
        <v>19.23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1505.4300000000003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179.96</v>
      </c>
      <c r="L57">
        <v>345.21</v>
      </c>
      <c r="M57">
        <v>88.47</v>
      </c>
      <c r="N57">
        <v>114.2</v>
      </c>
      <c r="O57">
        <v>119.56</v>
      </c>
      <c r="P57">
        <v>134.33000000000001</v>
      </c>
      <c r="Q57">
        <v>6.56</v>
      </c>
      <c r="R57">
        <v>27.05</v>
      </c>
      <c r="S57">
        <v>16.5</v>
      </c>
      <c r="T57">
        <v>0</v>
      </c>
      <c r="U57">
        <v>194.72</v>
      </c>
      <c r="V57">
        <v>13.26</v>
      </c>
      <c r="W57">
        <v>21.18</v>
      </c>
      <c r="X57">
        <v>114.41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8.5299999999999994</v>
      </c>
      <c r="AG57">
        <v>42</v>
      </c>
      <c r="AH57">
        <v>0</v>
      </c>
      <c r="AI57">
        <v>0</v>
      </c>
      <c r="AJ57">
        <v>0</v>
      </c>
      <c r="AK57">
        <v>51.73</v>
      </c>
      <c r="AL57">
        <v>1.35</v>
      </c>
      <c r="AM57">
        <v>0</v>
      </c>
      <c r="AN57">
        <v>0</v>
      </c>
      <c r="AO57">
        <v>0</v>
      </c>
      <c r="AP57">
        <v>1.97</v>
      </c>
      <c r="AQ57">
        <v>0</v>
      </c>
      <c r="AR57">
        <v>1.07</v>
      </c>
      <c r="AS57">
        <v>4.1399999999999997</v>
      </c>
      <c r="AT57">
        <v>19.23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1505.4300000000003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179.96</v>
      </c>
      <c r="L58">
        <v>345.21</v>
      </c>
      <c r="M58">
        <v>88.47</v>
      </c>
      <c r="N58">
        <v>114.2</v>
      </c>
      <c r="O58">
        <v>119.56</v>
      </c>
      <c r="P58">
        <v>134.33000000000001</v>
      </c>
      <c r="Q58">
        <v>6.56</v>
      </c>
      <c r="R58">
        <v>27.05</v>
      </c>
      <c r="S58">
        <v>16.5</v>
      </c>
      <c r="T58">
        <v>0</v>
      </c>
      <c r="U58">
        <v>194.72</v>
      </c>
      <c r="V58">
        <v>13.26</v>
      </c>
      <c r="W58">
        <v>21.18</v>
      </c>
      <c r="X58">
        <v>114.41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15.85</v>
      </c>
      <c r="AF58">
        <v>8.5299999999999994</v>
      </c>
      <c r="AG58">
        <v>42</v>
      </c>
      <c r="AH58">
        <v>0</v>
      </c>
      <c r="AI58">
        <v>0</v>
      </c>
      <c r="AJ58">
        <v>0</v>
      </c>
      <c r="AK58">
        <v>51.73</v>
      </c>
      <c r="AL58">
        <v>1.35</v>
      </c>
      <c r="AM58">
        <v>0</v>
      </c>
      <c r="AN58">
        <v>0</v>
      </c>
      <c r="AO58">
        <v>0</v>
      </c>
      <c r="AP58">
        <v>1.97</v>
      </c>
      <c r="AQ58">
        <v>0</v>
      </c>
      <c r="AR58">
        <v>1.07</v>
      </c>
      <c r="AS58">
        <v>4.1399999999999997</v>
      </c>
      <c r="AT58">
        <v>19.23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1521.2800000000002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179.96</v>
      </c>
      <c r="L59">
        <v>345.21</v>
      </c>
      <c r="M59">
        <v>88.47</v>
      </c>
      <c r="N59">
        <v>114.2</v>
      </c>
      <c r="O59">
        <v>119.56</v>
      </c>
      <c r="P59">
        <v>134.33000000000001</v>
      </c>
      <c r="Q59">
        <v>6.56</v>
      </c>
      <c r="R59">
        <v>27.05</v>
      </c>
      <c r="S59">
        <v>16.5</v>
      </c>
      <c r="T59">
        <v>0</v>
      </c>
      <c r="U59">
        <v>194.72</v>
      </c>
      <c r="V59">
        <v>13.26</v>
      </c>
      <c r="W59">
        <v>21.18</v>
      </c>
      <c r="X59">
        <v>114.41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15.85</v>
      </c>
      <c r="AF59">
        <v>8.5299999999999994</v>
      </c>
      <c r="AG59">
        <v>42</v>
      </c>
      <c r="AH59">
        <v>0</v>
      </c>
      <c r="AI59">
        <v>0</v>
      </c>
      <c r="AJ59">
        <v>0</v>
      </c>
      <c r="AK59">
        <v>51.73</v>
      </c>
      <c r="AL59">
        <v>1.35</v>
      </c>
      <c r="AM59">
        <v>0</v>
      </c>
      <c r="AN59">
        <v>0</v>
      </c>
      <c r="AO59">
        <v>0</v>
      </c>
      <c r="AP59">
        <v>1.97</v>
      </c>
      <c r="AQ59">
        <v>0</v>
      </c>
      <c r="AR59">
        <v>1.07</v>
      </c>
      <c r="AS59">
        <v>4.1399999999999997</v>
      </c>
      <c r="AT59">
        <v>19.23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1521.2800000000002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179.96</v>
      </c>
      <c r="L60">
        <v>345.21</v>
      </c>
      <c r="M60">
        <v>88.47</v>
      </c>
      <c r="N60">
        <v>114.2</v>
      </c>
      <c r="O60">
        <v>119.56</v>
      </c>
      <c r="P60">
        <v>134.33000000000001</v>
      </c>
      <c r="Q60">
        <v>6.56</v>
      </c>
      <c r="R60">
        <v>27.05</v>
      </c>
      <c r="S60">
        <v>16.5</v>
      </c>
      <c r="T60">
        <v>0</v>
      </c>
      <c r="U60">
        <v>194.72</v>
      </c>
      <c r="V60">
        <v>13.26</v>
      </c>
      <c r="W60">
        <v>21.18</v>
      </c>
      <c r="X60">
        <v>114.41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15.85</v>
      </c>
      <c r="AF60">
        <v>8.5299999999999994</v>
      </c>
      <c r="AG60">
        <v>42</v>
      </c>
      <c r="AH60">
        <v>0</v>
      </c>
      <c r="AI60">
        <v>0</v>
      </c>
      <c r="AJ60">
        <v>0</v>
      </c>
      <c r="AK60">
        <v>51.73</v>
      </c>
      <c r="AL60">
        <v>1.35</v>
      </c>
      <c r="AM60">
        <v>0</v>
      </c>
      <c r="AN60">
        <v>0</v>
      </c>
      <c r="AO60">
        <v>0</v>
      </c>
      <c r="AP60">
        <v>1.97</v>
      </c>
      <c r="AQ60">
        <v>0</v>
      </c>
      <c r="AR60">
        <v>1.07</v>
      </c>
      <c r="AS60">
        <v>4.1399999999999997</v>
      </c>
      <c r="AT60">
        <v>19.23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1521.2800000000002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179.96</v>
      </c>
      <c r="L61">
        <v>345.21</v>
      </c>
      <c r="M61">
        <v>88.47</v>
      </c>
      <c r="N61">
        <v>114.2</v>
      </c>
      <c r="O61">
        <v>119.56</v>
      </c>
      <c r="P61">
        <v>134.33000000000001</v>
      </c>
      <c r="Q61">
        <v>6.56</v>
      </c>
      <c r="R61">
        <v>27.05</v>
      </c>
      <c r="S61">
        <v>16.5</v>
      </c>
      <c r="T61">
        <v>0</v>
      </c>
      <c r="U61">
        <v>194.72</v>
      </c>
      <c r="V61">
        <v>13.26</v>
      </c>
      <c r="W61">
        <v>21.18</v>
      </c>
      <c r="X61">
        <v>114.41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15.85</v>
      </c>
      <c r="AF61">
        <v>8.5299999999999994</v>
      </c>
      <c r="AG61">
        <v>42</v>
      </c>
      <c r="AH61">
        <v>0</v>
      </c>
      <c r="AI61">
        <v>0</v>
      </c>
      <c r="AJ61">
        <v>0</v>
      </c>
      <c r="AK61">
        <v>51.73</v>
      </c>
      <c r="AL61">
        <v>1.35</v>
      </c>
      <c r="AM61">
        <v>0</v>
      </c>
      <c r="AN61">
        <v>0</v>
      </c>
      <c r="AO61">
        <v>0</v>
      </c>
      <c r="AP61">
        <v>1.97</v>
      </c>
      <c r="AQ61">
        <v>0</v>
      </c>
      <c r="AR61">
        <v>1.07</v>
      </c>
      <c r="AS61">
        <v>4.1399999999999997</v>
      </c>
      <c r="AT61">
        <v>19.23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1521.2800000000002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179.96</v>
      </c>
      <c r="L62">
        <v>345.21</v>
      </c>
      <c r="M62">
        <v>88.47</v>
      </c>
      <c r="N62">
        <v>114.2</v>
      </c>
      <c r="O62">
        <v>119.56</v>
      </c>
      <c r="P62">
        <v>134.33000000000001</v>
      </c>
      <c r="Q62">
        <v>6.56</v>
      </c>
      <c r="R62">
        <v>27.05</v>
      </c>
      <c r="S62">
        <v>16.5</v>
      </c>
      <c r="T62">
        <v>0</v>
      </c>
      <c r="U62">
        <v>194.72</v>
      </c>
      <c r="V62">
        <v>13.26</v>
      </c>
      <c r="W62">
        <v>21.18</v>
      </c>
      <c r="X62">
        <v>114.41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15.85</v>
      </c>
      <c r="AF62">
        <v>8.5299999999999994</v>
      </c>
      <c r="AG62">
        <v>42</v>
      </c>
      <c r="AH62">
        <v>0</v>
      </c>
      <c r="AI62">
        <v>0</v>
      </c>
      <c r="AJ62">
        <v>0</v>
      </c>
      <c r="AK62">
        <v>51.73</v>
      </c>
      <c r="AL62">
        <v>1.35</v>
      </c>
      <c r="AM62">
        <v>0</v>
      </c>
      <c r="AN62">
        <v>0</v>
      </c>
      <c r="AO62">
        <v>0</v>
      </c>
      <c r="AP62">
        <v>1.97</v>
      </c>
      <c r="AQ62">
        <v>14.9</v>
      </c>
      <c r="AR62">
        <v>1.07</v>
      </c>
      <c r="AS62">
        <v>4.1399999999999997</v>
      </c>
      <c r="AT62">
        <v>19.23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1536.1800000000003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179.96</v>
      </c>
      <c r="L63">
        <v>345.21</v>
      </c>
      <c r="M63">
        <v>88.47</v>
      </c>
      <c r="N63">
        <v>114.2</v>
      </c>
      <c r="O63">
        <v>119.56</v>
      </c>
      <c r="P63">
        <v>134.33000000000001</v>
      </c>
      <c r="Q63">
        <v>6.56</v>
      </c>
      <c r="R63">
        <v>27.05</v>
      </c>
      <c r="S63">
        <v>16.5</v>
      </c>
      <c r="T63">
        <v>0</v>
      </c>
      <c r="U63">
        <v>194.72</v>
      </c>
      <c r="V63">
        <v>13.26</v>
      </c>
      <c r="W63">
        <v>21.18</v>
      </c>
      <c r="X63">
        <v>114.41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15.85</v>
      </c>
      <c r="AF63">
        <v>8.5299999999999994</v>
      </c>
      <c r="AG63">
        <v>42</v>
      </c>
      <c r="AH63">
        <v>0</v>
      </c>
      <c r="AI63">
        <v>0</v>
      </c>
      <c r="AJ63">
        <v>0</v>
      </c>
      <c r="AK63">
        <v>51.73</v>
      </c>
      <c r="AL63">
        <v>1.35</v>
      </c>
      <c r="AM63">
        <v>0</v>
      </c>
      <c r="AN63">
        <v>0</v>
      </c>
      <c r="AO63">
        <v>0</v>
      </c>
      <c r="AP63">
        <v>1.97</v>
      </c>
      <c r="AQ63">
        <v>14.9</v>
      </c>
      <c r="AR63">
        <v>1.07</v>
      </c>
      <c r="AS63">
        <v>4.1399999999999997</v>
      </c>
      <c r="AT63">
        <v>19.23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1536.1800000000003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179.96</v>
      </c>
      <c r="L64">
        <v>345.21</v>
      </c>
      <c r="M64">
        <v>88.47</v>
      </c>
      <c r="N64">
        <v>114.2</v>
      </c>
      <c r="O64">
        <v>119.56</v>
      </c>
      <c r="P64">
        <v>134.33000000000001</v>
      </c>
      <c r="Q64">
        <v>6.56</v>
      </c>
      <c r="R64">
        <v>27.05</v>
      </c>
      <c r="S64">
        <v>16.5</v>
      </c>
      <c r="T64">
        <v>0</v>
      </c>
      <c r="U64">
        <v>194.72</v>
      </c>
      <c r="V64">
        <v>13.26</v>
      </c>
      <c r="W64">
        <v>21.18</v>
      </c>
      <c r="X64">
        <v>114.41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15.85</v>
      </c>
      <c r="AF64">
        <v>8.5299999999999994</v>
      </c>
      <c r="AG64">
        <v>42</v>
      </c>
      <c r="AH64">
        <v>0</v>
      </c>
      <c r="AI64">
        <v>0</v>
      </c>
      <c r="AJ64">
        <v>0</v>
      </c>
      <c r="AK64">
        <v>51.73</v>
      </c>
      <c r="AL64">
        <v>1.35</v>
      </c>
      <c r="AM64">
        <v>0</v>
      </c>
      <c r="AN64">
        <v>0</v>
      </c>
      <c r="AO64">
        <v>0</v>
      </c>
      <c r="AP64">
        <v>1.97</v>
      </c>
      <c r="AQ64">
        <v>14.9</v>
      </c>
      <c r="AR64">
        <v>1.07</v>
      </c>
      <c r="AS64">
        <v>4.1399999999999997</v>
      </c>
      <c r="AT64">
        <v>19.23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1536.1800000000003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179.96</v>
      </c>
      <c r="L65">
        <v>345.21</v>
      </c>
      <c r="M65">
        <v>88.47</v>
      </c>
      <c r="N65">
        <v>114.2</v>
      </c>
      <c r="O65">
        <v>119.56</v>
      </c>
      <c r="P65">
        <v>134.33000000000001</v>
      </c>
      <c r="Q65">
        <v>6.56</v>
      </c>
      <c r="R65">
        <v>27.05</v>
      </c>
      <c r="S65">
        <v>16.5</v>
      </c>
      <c r="T65">
        <v>0</v>
      </c>
      <c r="U65">
        <v>194.72</v>
      </c>
      <c r="V65">
        <v>13.26</v>
      </c>
      <c r="W65">
        <v>21.18</v>
      </c>
      <c r="X65">
        <v>114.41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15.85</v>
      </c>
      <c r="AF65">
        <v>8.5299999999999994</v>
      </c>
      <c r="AG65">
        <v>42</v>
      </c>
      <c r="AH65">
        <v>0</v>
      </c>
      <c r="AI65">
        <v>0</v>
      </c>
      <c r="AJ65">
        <v>0</v>
      </c>
      <c r="AK65">
        <v>51.73</v>
      </c>
      <c r="AL65">
        <v>1.35</v>
      </c>
      <c r="AM65">
        <v>0</v>
      </c>
      <c r="AN65">
        <v>0</v>
      </c>
      <c r="AO65">
        <v>0</v>
      </c>
      <c r="AP65">
        <v>1.97</v>
      </c>
      <c r="AQ65">
        <v>14.9</v>
      </c>
      <c r="AR65">
        <v>1.07</v>
      </c>
      <c r="AS65">
        <v>4.1399999999999997</v>
      </c>
      <c r="AT65">
        <v>19.23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1536.1800000000003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179.96</v>
      </c>
      <c r="L66">
        <v>345.21</v>
      </c>
      <c r="M66">
        <v>88.47</v>
      </c>
      <c r="N66">
        <v>114.2</v>
      </c>
      <c r="O66">
        <v>119.56</v>
      </c>
      <c r="P66">
        <v>134.33000000000001</v>
      </c>
      <c r="Q66">
        <v>6.56</v>
      </c>
      <c r="R66">
        <v>27.05</v>
      </c>
      <c r="S66">
        <v>16.5</v>
      </c>
      <c r="T66">
        <v>0</v>
      </c>
      <c r="U66">
        <v>194.72</v>
      </c>
      <c r="V66">
        <v>13.26</v>
      </c>
      <c r="W66">
        <v>21.18</v>
      </c>
      <c r="X66">
        <v>114.41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15.85</v>
      </c>
      <c r="AF66">
        <v>8.5299999999999994</v>
      </c>
      <c r="AG66">
        <v>42</v>
      </c>
      <c r="AH66">
        <v>0</v>
      </c>
      <c r="AI66">
        <v>0</v>
      </c>
      <c r="AJ66">
        <v>0</v>
      </c>
      <c r="AK66">
        <v>51.73</v>
      </c>
      <c r="AL66">
        <v>1.35</v>
      </c>
      <c r="AM66">
        <v>0</v>
      </c>
      <c r="AN66">
        <v>0</v>
      </c>
      <c r="AO66">
        <v>0</v>
      </c>
      <c r="AP66">
        <v>1.97</v>
      </c>
      <c r="AQ66">
        <v>29.8</v>
      </c>
      <c r="AR66">
        <v>1.07</v>
      </c>
      <c r="AS66">
        <v>4.1399999999999997</v>
      </c>
      <c r="AT66">
        <v>19.23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1551.0800000000002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179.96</v>
      </c>
      <c r="L67">
        <v>345.21</v>
      </c>
      <c r="M67">
        <v>88.47</v>
      </c>
      <c r="N67">
        <v>114.2</v>
      </c>
      <c r="O67">
        <v>119.56</v>
      </c>
      <c r="P67">
        <v>134.33000000000001</v>
      </c>
      <c r="Q67">
        <v>7.92</v>
      </c>
      <c r="R67">
        <v>31.29</v>
      </c>
      <c r="S67">
        <v>18.66</v>
      </c>
      <c r="T67">
        <v>0</v>
      </c>
      <c r="U67">
        <v>194.72</v>
      </c>
      <c r="V67">
        <v>16.02</v>
      </c>
      <c r="W67">
        <v>25.58</v>
      </c>
      <c r="X67">
        <v>114.41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15.85</v>
      </c>
      <c r="AF67">
        <v>8.5299999999999994</v>
      </c>
      <c r="AG67">
        <v>42</v>
      </c>
      <c r="AH67">
        <v>0</v>
      </c>
      <c r="AI67">
        <v>0</v>
      </c>
      <c r="AJ67">
        <v>0</v>
      </c>
      <c r="AK67">
        <v>51.73</v>
      </c>
      <c r="AL67">
        <v>1.35</v>
      </c>
      <c r="AM67">
        <v>0</v>
      </c>
      <c r="AN67">
        <v>0</v>
      </c>
      <c r="AO67">
        <v>0</v>
      </c>
      <c r="AP67">
        <v>1.97</v>
      </c>
      <c r="AQ67">
        <v>29.8</v>
      </c>
      <c r="AR67">
        <v>1.07</v>
      </c>
      <c r="AS67">
        <v>4.1399999999999997</v>
      </c>
      <c r="AT67">
        <v>19.23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1566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179.96</v>
      </c>
      <c r="L68">
        <v>345.21</v>
      </c>
      <c r="M68">
        <v>88.47</v>
      </c>
      <c r="N68">
        <v>114.2</v>
      </c>
      <c r="O68">
        <v>119.56</v>
      </c>
      <c r="P68">
        <v>134.33000000000001</v>
      </c>
      <c r="Q68">
        <v>7.92</v>
      </c>
      <c r="R68">
        <v>32.68</v>
      </c>
      <c r="S68">
        <v>20.010000000000002</v>
      </c>
      <c r="T68">
        <v>0</v>
      </c>
      <c r="U68">
        <v>194.72</v>
      </c>
      <c r="V68">
        <v>16.02</v>
      </c>
      <c r="W68">
        <v>25.58</v>
      </c>
      <c r="X68">
        <v>114.41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15.85</v>
      </c>
      <c r="AF68">
        <v>8.5299999999999994</v>
      </c>
      <c r="AG68">
        <v>42</v>
      </c>
      <c r="AH68">
        <v>22.49</v>
      </c>
      <c r="AI68">
        <v>0</v>
      </c>
      <c r="AJ68">
        <v>0</v>
      </c>
      <c r="AK68">
        <v>51.73</v>
      </c>
      <c r="AL68">
        <v>1.35</v>
      </c>
      <c r="AM68">
        <v>0</v>
      </c>
      <c r="AN68">
        <v>0</v>
      </c>
      <c r="AO68">
        <v>0</v>
      </c>
      <c r="AP68">
        <v>1.97</v>
      </c>
      <c r="AQ68">
        <v>29.8</v>
      </c>
      <c r="AR68">
        <v>1.07</v>
      </c>
      <c r="AS68">
        <v>4.1399999999999997</v>
      </c>
      <c r="AT68">
        <v>19.23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1591.23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226.12</v>
      </c>
      <c r="L69">
        <v>461.67</v>
      </c>
      <c r="M69">
        <v>88.47</v>
      </c>
      <c r="N69">
        <v>114.2</v>
      </c>
      <c r="O69">
        <v>119.56</v>
      </c>
      <c r="P69">
        <v>134.33000000000001</v>
      </c>
      <c r="Q69">
        <v>7.92</v>
      </c>
      <c r="R69">
        <v>32.68</v>
      </c>
      <c r="S69">
        <v>20.010000000000002</v>
      </c>
      <c r="T69">
        <v>0</v>
      </c>
      <c r="U69">
        <v>162.27000000000001</v>
      </c>
      <c r="V69">
        <v>16.02</v>
      </c>
      <c r="W69">
        <v>25.58</v>
      </c>
      <c r="X69">
        <v>135.19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15.85</v>
      </c>
      <c r="AF69">
        <v>8.5299999999999994</v>
      </c>
      <c r="AG69">
        <v>42</v>
      </c>
      <c r="AH69">
        <v>40.97</v>
      </c>
      <c r="AI69">
        <v>0</v>
      </c>
      <c r="AJ69">
        <v>0</v>
      </c>
      <c r="AK69">
        <v>51.73</v>
      </c>
      <c r="AL69">
        <v>1.35</v>
      </c>
      <c r="AM69">
        <v>0</v>
      </c>
      <c r="AN69">
        <v>0</v>
      </c>
      <c r="AO69">
        <v>0</v>
      </c>
      <c r="AP69">
        <v>1.97</v>
      </c>
      <c r="AQ69">
        <v>44.7</v>
      </c>
      <c r="AR69">
        <v>1.07</v>
      </c>
      <c r="AS69">
        <v>4.1399999999999997</v>
      </c>
      <c r="AT69">
        <v>19.23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1775.56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226.12</v>
      </c>
      <c r="L70">
        <v>548.22</v>
      </c>
      <c r="M70">
        <v>88.47</v>
      </c>
      <c r="N70">
        <v>114.2</v>
      </c>
      <c r="O70">
        <v>119.56</v>
      </c>
      <c r="P70">
        <v>134.33000000000001</v>
      </c>
      <c r="Q70">
        <v>7.92</v>
      </c>
      <c r="R70">
        <v>32.68</v>
      </c>
      <c r="S70">
        <v>20.010000000000002</v>
      </c>
      <c r="T70">
        <v>0</v>
      </c>
      <c r="U70">
        <v>162.27000000000001</v>
      </c>
      <c r="V70">
        <v>20</v>
      </c>
      <c r="W70">
        <v>31.93</v>
      </c>
      <c r="X70">
        <v>142.61000000000001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15.85</v>
      </c>
      <c r="AF70">
        <v>8.5299999999999994</v>
      </c>
      <c r="AG70">
        <v>42</v>
      </c>
      <c r="AH70">
        <v>44.71</v>
      </c>
      <c r="AI70">
        <v>0</v>
      </c>
      <c r="AJ70">
        <v>0</v>
      </c>
      <c r="AK70">
        <v>51.73</v>
      </c>
      <c r="AL70">
        <v>1.35</v>
      </c>
      <c r="AM70">
        <v>0</v>
      </c>
      <c r="AN70">
        <v>0</v>
      </c>
      <c r="AO70">
        <v>0</v>
      </c>
      <c r="AP70">
        <v>1.97</v>
      </c>
      <c r="AQ70">
        <v>44.7</v>
      </c>
      <c r="AR70">
        <v>1.07</v>
      </c>
      <c r="AS70">
        <v>4.1399999999999997</v>
      </c>
      <c r="AT70">
        <v>18.55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1882.92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273.08999999999997</v>
      </c>
      <c r="L71">
        <v>622.17999999999995</v>
      </c>
      <c r="M71">
        <v>88.47</v>
      </c>
      <c r="N71">
        <v>114.2</v>
      </c>
      <c r="O71">
        <v>119.56</v>
      </c>
      <c r="P71">
        <v>134.33000000000001</v>
      </c>
      <c r="Q71">
        <v>9.89</v>
      </c>
      <c r="R71">
        <v>40.76</v>
      </c>
      <c r="S71">
        <v>25.39</v>
      </c>
      <c r="T71">
        <v>0</v>
      </c>
      <c r="U71">
        <v>162.27000000000001</v>
      </c>
      <c r="V71">
        <v>20</v>
      </c>
      <c r="W71">
        <v>31.93</v>
      </c>
      <c r="X71">
        <v>142.61000000000001</v>
      </c>
      <c r="Y71">
        <v>0</v>
      </c>
      <c r="Z71">
        <v>0</v>
      </c>
      <c r="AA71">
        <v>0</v>
      </c>
      <c r="AB71">
        <v>1.92</v>
      </c>
      <c r="AC71">
        <v>0</v>
      </c>
      <c r="AD71">
        <v>7.62</v>
      </c>
      <c r="AE71">
        <v>31.69</v>
      </c>
      <c r="AF71">
        <v>17.07</v>
      </c>
      <c r="AG71">
        <v>42</v>
      </c>
      <c r="AH71">
        <v>67.48</v>
      </c>
      <c r="AI71">
        <v>0</v>
      </c>
      <c r="AJ71">
        <v>0</v>
      </c>
      <c r="AK71">
        <v>51.73</v>
      </c>
      <c r="AL71">
        <v>1.35</v>
      </c>
      <c r="AM71">
        <v>0</v>
      </c>
      <c r="AN71">
        <v>0</v>
      </c>
      <c r="AO71">
        <v>0</v>
      </c>
      <c r="AP71">
        <v>1.97</v>
      </c>
      <c r="AQ71">
        <v>44.7</v>
      </c>
      <c r="AR71">
        <v>1.07</v>
      </c>
      <c r="AS71">
        <v>4.1399999999999997</v>
      </c>
      <c r="AT71">
        <v>19.23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2076.65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297.48</v>
      </c>
      <c r="L72">
        <v>610.6</v>
      </c>
      <c r="M72">
        <v>88.47</v>
      </c>
      <c r="N72">
        <v>114.2</v>
      </c>
      <c r="O72">
        <v>119.56</v>
      </c>
      <c r="P72">
        <v>134.33000000000001</v>
      </c>
      <c r="Q72">
        <v>9.89</v>
      </c>
      <c r="R72">
        <v>40.76</v>
      </c>
      <c r="S72">
        <v>25.39</v>
      </c>
      <c r="T72">
        <v>0</v>
      </c>
      <c r="U72">
        <v>162.27000000000001</v>
      </c>
      <c r="V72">
        <v>20</v>
      </c>
      <c r="W72">
        <v>31.93</v>
      </c>
      <c r="X72">
        <v>142.61000000000001</v>
      </c>
      <c r="Y72">
        <v>0</v>
      </c>
      <c r="Z72">
        <v>2.12</v>
      </c>
      <c r="AA72">
        <v>11.58</v>
      </c>
      <c r="AB72">
        <v>5.77</v>
      </c>
      <c r="AC72">
        <v>1.22</v>
      </c>
      <c r="AD72">
        <v>16.89</v>
      </c>
      <c r="AE72">
        <v>31.69</v>
      </c>
      <c r="AF72">
        <v>25.6</v>
      </c>
      <c r="AG72">
        <v>42</v>
      </c>
      <c r="AH72">
        <v>89.97</v>
      </c>
      <c r="AI72">
        <v>0</v>
      </c>
      <c r="AJ72">
        <v>0</v>
      </c>
      <c r="AK72">
        <v>51.73</v>
      </c>
      <c r="AL72">
        <v>1.35</v>
      </c>
      <c r="AM72">
        <v>0</v>
      </c>
      <c r="AN72">
        <v>0</v>
      </c>
      <c r="AO72">
        <v>0</v>
      </c>
      <c r="AP72">
        <v>1.97</v>
      </c>
      <c r="AQ72">
        <v>44.7</v>
      </c>
      <c r="AR72">
        <v>1.07</v>
      </c>
      <c r="AS72">
        <v>4.1399999999999997</v>
      </c>
      <c r="AT72">
        <v>19.23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2148.5199999999995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223.8</v>
      </c>
      <c r="L73">
        <v>591.36</v>
      </c>
      <c r="M73">
        <v>88.47</v>
      </c>
      <c r="N73">
        <v>114.2</v>
      </c>
      <c r="O73">
        <v>119.56</v>
      </c>
      <c r="P73">
        <v>134.33000000000001</v>
      </c>
      <c r="Q73">
        <v>9.89</v>
      </c>
      <c r="R73">
        <v>40.76</v>
      </c>
      <c r="S73">
        <v>25.39</v>
      </c>
      <c r="T73">
        <v>0</v>
      </c>
      <c r="U73">
        <v>162.27000000000001</v>
      </c>
      <c r="V73">
        <v>20</v>
      </c>
      <c r="W73">
        <v>31.93</v>
      </c>
      <c r="X73">
        <v>142.61000000000001</v>
      </c>
      <c r="Y73">
        <v>0</v>
      </c>
      <c r="Z73">
        <v>12.54</v>
      </c>
      <c r="AA73">
        <v>26.1</v>
      </c>
      <c r="AB73">
        <v>37.99</v>
      </c>
      <c r="AC73">
        <v>27.94</v>
      </c>
      <c r="AD73">
        <v>26.36</v>
      </c>
      <c r="AE73">
        <v>31.69</v>
      </c>
      <c r="AF73">
        <v>37.549999999999997</v>
      </c>
      <c r="AG73">
        <v>42</v>
      </c>
      <c r="AH73">
        <v>112.46</v>
      </c>
      <c r="AI73">
        <v>0</v>
      </c>
      <c r="AJ73">
        <v>0</v>
      </c>
      <c r="AK73">
        <v>51.73</v>
      </c>
      <c r="AL73">
        <v>1.35</v>
      </c>
      <c r="AM73">
        <v>7.6</v>
      </c>
      <c r="AN73">
        <v>0</v>
      </c>
      <c r="AO73">
        <v>0</v>
      </c>
      <c r="AP73">
        <v>2.71</v>
      </c>
      <c r="AQ73">
        <v>59.62</v>
      </c>
      <c r="AR73">
        <v>1.07</v>
      </c>
      <c r="AS73">
        <v>4.1399999999999997</v>
      </c>
      <c r="AT73">
        <v>19.23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2206.6499999999996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128.63</v>
      </c>
      <c r="L74">
        <v>591.36</v>
      </c>
      <c r="M74">
        <v>88.47</v>
      </c>
      <c r="N74">
        <v>114.2</v>
      </c>
      <c r="O74">
        <v>119.56</v>
      </c>
      <c r="P74">
        <v>134.33000000000001</v>
      </c>
      <c r="Q74">
        <v>9.89</v>
      </c>
      <c r="R74">
        <v>40.76</v>
      </c>
      <c r="S74">
        <v>25.39</v>
      </c>
      <c r="T74">
        <v>0</v>
      </c>
      <c r="U74">
        <v>162.27000000000001</v>
      </c>
      <c r="V74">
        <v>20</v>
      </c>
      <c r="W74">
        <v>31.93</v>
      </c>
      <c r="X74">
        <v>142.61000000000001</v>
      </c>
      <c r="Y74">
        <v>0</v>
      </c>
      <c r="Z74">
        <v>12.54</v>
      </c>
      <c r="AA74">
        <v>26.1</v>
      </c>
      <c r="AB74">
        <v>37.99</v>
      </c>
      <c r="AC74">
        <v>27.94</v>
      </c>
      <c r="AD74">
        <v>26.36</v>
      </c>
      <c r="AE74">
        <v>31.69</v>
      </c>
      <c r="AF74">
        <v>37.549999999999997</v>
      </c>
      <c r="AG74">
        <v>42</v>
      </c>
      <c r="AH74">
        <v>112.46</v>
      </c>
      <c r="AI74">
        <v>0</v>
      </c>
      <c r="AJ74">
        <v>0</v>
      </c>
      <c r="AK74">
        <v>51.73</v>
      </c>
      <c r="AL74">
        <v>1.35</v>
      </c>
      <c r="AM74">
        <v>7.6</v>
      </c>
      <c r="AN74">
        <v>0</v>
      </c>
      <c r="AO74">
        <v>0</v>
      </c>
      <c r="AP74">
        <v>2.71</v>
      </c>
      <c r="AQ74">
        <v>59.62</v>
      </c>
      <c r="AR74">
        <v>1.07</v>
      </c>
      <c r="AS74">
        <v>4.1399999999999997</v>
      </c>
      <c r="AT74">
        <v>19.23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2111.48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249.32</v>
      </c>
      <c r="L75">
        <v>591.36</v>
      </c>
      <c r="M75">
        <v>88.47</v>
      </c>
      <c r="N75">
        <v>114.2</v>
      </c>
      <c r="O75">
        <v>119.56</v>
      </c>
      <c r="P75">
        <v>134.33000000000001</v>
      </c>
      <c r="Q75">
        <v>9.89</v>
      </c>
      <c r="R75">
        <v>40.76</v>
      </c>
      <c r="S75">
        <v>25.39</v>
      </c>
      <c r="T75">
        <v>0</v>
      </c>
      <c r="U75">
        <v>162.27000000000001</v>
      </c>
      <c r="V75">
        <v>20</v>
      </c>
      <c r="W75">
        <v>31.93</v>
      </c>
      <c r="X75">
        <v>142.61000000000001</v>
      </c>
      <c r="Y75">
        <v>0</v>
      </c>
      <c r="Z75">
        <v>12.54</v>
      </c>
      <c r="AA75">
        <v>26.1</v>
      </c>
      <c r="AB75">
        <v>37.99</v>
      </c>
      <c r="AC75">
        <v>27.94</v>
      </c>
      <c r="AD75">
        <v>26.36</v>
      </c>
      <c r="AE75">
        <v>31.69</v>
      </c>
      <c r="AF75">
        <v>37.549999999999997</v>
      </c>
      <c r="AG75">
        <v>42</v>
      </c>
      <c r="AH75">
        <v>112.46</v>
      </c>
      <c r="AI75">
        <v>0</v>
      </c>
      <c r="AJ75">
        <v>0</v>
      </c>
      <c r="AK75">
        <v>51.73</v>
      </c>
      <c r="AL75">
        <v>1.35</v>
      </c>
      <c r="AM75">
        <v>7.6</v>
      </c>
      <c r="AN75">
        <v>0</v>
      </c>
      <c r="AO75">
        <v>0</v>
      </c>
      <c r="AP75">
        <v>2.71</v>
      </c>
      <c r="AQ75">
        <v>59.62</v>
      </c>
      <c r="AR75">
        <v>1.07</v>
      </c>
      <c r="AS75">
        <v>4.1399999999999997</v>
      </c>
      <c r="AT75">
        <v>19.23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2232.1699999999996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341.12</v>
      </c>
      <c r="L76">
        <v>591.36</v>
      </c>
      <c r="M76">
        <v>88.47</v>
      </c>
      <c r="N76">
        <v>114.2</v>
      </c>
      <c r="O76">
        <v>119.56</v>
      </c>
      <c r="P76">
        <v>134.33000000000001</v>
      </c>
      <c r="Q76">
        <v>9.89</v>
      </c>
      <c r="R76">
        <v>40.76</v>
      </c>
      <c r="S76">
        <v>25.39</v>
      </c>
      <c r="T76">
        <v>0</v>
      </c>
      <c r="U76">
        <v>162.27000000000001</v>
      </c>
      <c r="V76">
        <v>20</v>
      </c>
      <c r="W76">
        <v>31.93</v>
      </c>
      <c r="X76">
        <v>142.61000000000001</v>
      </c>
      <c r="Y76">
        <v>0</v>
      </c>
      <c r="Z76">
        <v>12.54</v>
      </c>
      <c r="AA76">
        <v>26.1</v>
      </c>
      <c r="AB76">
        <v>37.99</v>
      </c>
      <c r="AC76">
        <v>27.94</v>
      </c>
      <c r="AD76">
        <v>26.36</v>
      </c>
      <c r="AE76">
        <v>31.69</v>
      </c>
      <c r="AF76">
        <v>37.549999999999997</v>
      </c>
      <c r="AG76">
        <v>42</v>
      </c>
      <c r="AH76">
        <v>112.46</v>
      </c>
      <c r="AI76">
        <v>0</v>
      </c>
      <c r="AJ76">
        <v>0</v>
      </c>
      <c r="AK76">
        <v>51.73</v>
      </c>
      <c r="AL76">
        <v>1.35</v>
      </c>
      <c r="AM76">
        <v>7.6</v>
      </c>
      <c r="AN76">
        <v>0</v>
      </c>
      <c r="AO76">
        <v>0</v>
      </c>
      <c r="AP76">
        <v>2.71</v>
      </c>
      <c r="AQ76">
        <v>59.62</v>
      </c>
      <c r="AR76">
        <v>1.07</v>
      </c>
      <c r="AS76">
        <v>4.1399999999999997</v>
      </c>
      <c r="AT76">
        <v>19.23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2323.9700000000003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345.22</v>
      </c>
      <c r="L77">
        <v>590.92999999999995</v>
      </c>
      <c r="M77">
        <v>88.47</v>
      </c>
      <c r="N77">
        <v>114.2</v>
      </c>
      <c r="O77">
        <v>119.56</v>
      </c>
      <c r="P77">
        <v>134.33000000000001</v>
      </c>
      <c r="Q77">
        <v>9.89</v>
      </c>
      <c r="R77">
        <v>40.76</v>
      </c>
      <c r="S77">
        <v>25.39</v>
      </c>
      <c r="T77">
        <v>0</v>
      </c>
      <c r="U77">
        <v>162.27000000000001</v>
      </c>
      <c r="V77">
        <v>20</v>
      </c>
      <c r="W77">
        <v>31.93</v>
      </c>
      <c r="X77">
        <v>142.61000000000001</v>
      </c>
      <c r="Y77">
        <v>0</v>
      </c>
      <c r="Z77">
        <v>12.54</v>
      </c>
      <c r="AA77">
        <v>11.58</v>
      </c>
      <c r="AB77">
        <v>37.99</v>
      </c>
      <c r="AC77">
        <v>27.94</v>
      </c>
      <c r="AD77">
        <v>17.13</v>
      </c>
      <c r="AE77">
        <v>31.69</v>
      </c>
      <c r="AF77">
        <v>37.549999999999997</v>
      </c>
      <c r="AG77">
        <v>42</v>
      </c>
      <c r="AH77">
        <v>112.46</v>
      </c>
      <c r="AI77">
        <v>0</v>
      </c>
      <c r="AJ77">
        <v>0</v>
      </c>
      <c r="AK77">
        <v>51.73</v>
      </c>
      <c r="AL77">
        <v>1.35</v>
      </c>
      <c r="AM77">
        <v>7.6</v>
      </c>
      <c r="AN77">
        <v>0</v>
      </c>
      <c r="AO77">
        <v>0</v>
      </c>
      <c r="AP77">
        <v>2.71</v>
      </c>
      <c r="AQ77">
        <v>59.62</v>
      </c>
      <c r="AR77">
        <v>1.07</v>
      </c>
      <c r="AS77">
        <v>4.1399999999999997</v>
      </c>
      <c r="AT77">
        <v>19.23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2303.89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345.22</v>
      </c>
      <c r="L78">
        <v>626.94000000000005</v>
      </c>
      <c r="M78">
        <v>88.47</v>
      </c>
      <c r="N78">
        <v>114.2</v>
      </c>
      <c r="O78">
        <v>119.56</v>
      </c>
      <c r="P78">
        <v>134.33000000000001</v>
      </c>
      <c r="Q78">
        <v>9.89</v>
      </c>
      <c r="R78">
        <v>40.76</v>
      </c>
      <c r="S78">
        <v>25.39</v>
      </c>
      <c r="T78">
        <v>0</v>
      </c>
      <c r="U78">
        <v>162.27000000000001</v>
      </c>
      <c r="V78">
        <v>20</v>
      </c>
      <c r="W78">
        <v>31.93</v>
      </c>
      <c r="X78">
        <v>142.61000000000001</v>
      </c>
      <c r="Y78">
        <v>0</v>
      </c>
      <c r="Z78">
        <v>2.12</v>
      </c>
      <c r="AA78">
        <v>0</v>
      </c>
      <c r="AB78">
        <v>1.92</v>
      </c>
      <c r="AC78">
        <v>1.22</v>
      </c>
      <c r="AD78">
        <v>8.76</v>
      </c>
      <c r="AE78">
        <v>31.69</v>
      </c>
      <c r="AF78">
        <v>18.96</v>
      </c>
      <c r="AG78">
        <v>42</v>
      </c>
      <c r="AH78">
        <v>89.97</v>
      </c>
      <c r="AI78">
        <v>0</v>
      </c>
      <c r="AJ78">
        <v>0</v>
      </c>
      <c r="AK78">
        <v>51.73</v>
      </c>
      <c r="AL78">
        <v>1.35</v>
      </c>
      <c r="AM78">
        <v>0</v>
      </c>
      <c r="AN78">
        <v>0</v>
      </c>
      <c r="AO78">
        <v>0</v>
      </c>
      <c r="AP78">
        <v>2.71</v>
      </c>
      <c r="AQ78">
        <v>59.62</v>
      </c>
      <c r="AR78">
        <v>1.07</v>
      </c>
      <c r="AS78">
        <v>4.1399999999999997</v>
      </c>
      <c r="AT78">
        <v>19.23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2198.06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345.22</v>
      </c>
      <c r="L79">
        <v>626.94000000000005</v>
      </c>
      <c r="M79">
        <v>88.47</v>
      </c>
      <c r="N79">
        <v>114.2</v>
      </c>
      <c r="O79">
        <v>119.56</v>
      </c>
      <c r="P79">
        <v>134.33000000000001</v>
      </c>
      <c r="Q79">
        <v>9.89</v>
      </c>
      <c r="R79">
        <v>40.76</v>
      </c>
      <c r="S79">
        <v>25.39</v>
      </c>
      <c r="T79">
        <v>0</v>
      </c>
      <c r="U79">
        <v>162.27000000000001</v>
      </c>
      <c r="V79">
        <v>20</v>
      </c>
      <c r="W79">
        <v>31.93</v>
      </c>
      <c r="X79">
        <v>142.61000000000001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15.85</v>
      </c>
      <c r="AF79">
        <v>8.5299999999999994</v>
      </c>
      <c r="AG79">
        <v>42</v>
      </c>
      <c r="AH79">
        <v>67.48</v>
      </c>
      <c r="AI79">
        <v>3.67</v>
      </c>
      <c r="AJ79">
        <v>0</v>
      </c>
      <c r="AK79">
        <v>51.73</v>
      </c>
      <c r="AL79">
        <v>1.35</v>
      </c>
      <c r="AM79">
        <v>0</v>
      </c>
      <c r="AN79">
        <v>0</v>
      </c>
      <c r="AO79">
        <v>0</v>
      </c>
      <c r="AP79">
        <v>2.71</v>
      </c>
      <c r="AQ79">
        <v>59.62</v>
      </c>
      <c r="AR79">
        <v>4.24</v>
      </c>
      <c r="AS79">
        <v>4.1399999999999997</v>
      </c>
      <c r="AT79">
        <v>19.23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2142.1199999999994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345.22</v>
      </c>
      <c r="L80">
        <v>626.94000000000005</v>
      </c>
      <c r="M80">
        <v>88.47</v>
      </c>
      <c r="N80">
        <v>114.2</v>
      </c>
      <c r="O80">
        <v>119.56</v>
      </c>
      <c r="P80">
        <v>134.33000000000001</v>
      </c>
      <c r="Q80">
        <v>9.89</v>
      </c>
      <c r="R80">
        <v>40.76</v>
      </c>
      <c r="S80">
        <v>25.39</v>
      </c>
      <c r="T80">
        <v>0</v>
      </c>
      <c r="U80">
        <v>162.27000000000001</v>
      </c>
      <c r="V80">
        <v>20</v>
      </c>
      <c r="W80">
        <v>31.93</v>
      </c>
      <c r="X80">
        <v>142.61000000000001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15.85</v>
      </c>
      <c r="AF80">
        <v>8.5299999999999994</v>
      </c>
      <c r="AG80">
        <v>42</v>
      </c>
      <c r="AH80">
        <v>39.06</v>
      </c>
      <c r="AI80">
        <v>15.9</v>
      </c>
      <c r="AJ80">
        <v>0</v>
      </c>
      <c r="AK80">
        <v>51.73</v>
      </c>
      <c r="AL80">
        <v>8.93</v>
      </c>
      <c r="AM80">
        <v>0</v>
      </c>
      <c r="AN80">
        <v>0</v>
      </c>
      <c r="AO80">
        <v>0</v>
      </c>
      <c r="AP80">
        <v>2.71</v>
      </c>
      <c r="AQ80">
        <v>59.62</v>
      </c>
      <c r="AR80">
        <v>4.24</v>
      </c>
      <c r="AS80">
        <v>4.1399999999999997</v>
      </c>
      <c r="AT80">
        <v>19.23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2133.5099999999998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345.22</v>
      </c>
      <c r="L81">
        <v>626.94000000000005</v>
      </c>
      <c r="M81">
        <v>88.47</v>
      </c>
      <c r="N81">
        <v>114.2</v>
      </c>
      <c r="O81">
        <v>119.56</v>
      </c>
      <c r="P81">
        <v>134.33000000000001</v>
      </c>
      <c r="Q81">
        <v>9.89</v>
      </c>
      <c r="R81">
        <v>40.76</v>
      </c>
      <c r="S81">
        <v>25.39</v>
      </c>
      <c r="T81">
        <v>0</v>
      </c>
      <c r="U81">
        <v>162.27000000000001</v>
      </c>
      <c r="V81">
        <v>20</v>
      </c>
      <c r="W81">
        <v>31.93</v>
      </c>
      <c r="X81">
        <v>142.61000000000001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15.85</v>
      </c>
      <c r="AF81">
        <v>8.5299999999999994</v>
      </c>
      <c r="AG81">
        <v>42</v>
      </c>
      <c r="AH81">
        <v>18.21</v>
      </c>
      <c r="AI81">
        <v>15.9</v>
      </c>
      <c r="AJ81">
        <v>0</v>
      </c>
      <c r="AK81">
        <v>51.73</v>
      </c>
      <c r="AL81">
        <v>40.22</v>
      </c>
      <c r="AM81">
        <v>0</v>
      </c>
      <c r="AN81">
        <v>0</v>
      </c>
      <c r="AO81">
        <v>0</v>
      </c>
      <c r="AP81">
        <v>2.71</v>
      </c>
      <c r="AQ81">
        <v>44.7</v>
      </c>
      <c r="AR81">
        <v>8.49</v>
      </c>
      <c r="AS81">
        <v>4.1399999999999997</v>
      </c>
      <c r="AT81">
        <v>19.23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2133.2799999999997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345.22</v>
      </c>
      <c r="L82">
        <v>626.94000000000005</v>
      </c>
      <c r="M82">
        <v>88.47</v>
      </c>
      <c r="N82">
        <v>114.2</v>
      </c>
      <c r="O82">
        <v>119.56</v>
      </c>
      <c r="P82">
        <v>134.33000000000001</v>
      </c>
      <c r="Q82">
        <v>9.89</v>
      </c>
      <c r="R82">
        <v>40.76</v>
      </c>
      <c r="S82">
        <v>25.39</v>
      </c>
      <c r="T82">
        <v>0</v>
      </c>
      <c r="U82">
        <v>162.27000000000001</v>
      </c>
      <c r="V82">
        <v>20</v>
      </c>
      <c r="W82">
        <v>31.93</v>
      </c>
      <c r="X82">
        <v>142.61000000000001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15.85</v>
      </c>
      <c r="AF82">
        <v>8.5299999999999994</v>
      </c>
      <c r="AG82">
        <v>42</v>
      </c>
      <c r="AH82">
        <v>0</v>
      </c>
      <c r="AI82">
        <v>15.9</v>
      </c>
      <c r="AJ82">
        <v>0</v>
      </c>
      <c r="AK82">
        <v>51.73</v>
      </c>
      <c r="AL82">
        <v>40.22</v>
      </c>
      <c r="AM82">
        <v>0</v>
      </c>
      <c r="AN82">
        <v>0</v>
      </c>
      <c r="AO82">
        <v>0</v>
      </c>
      <c r="AP82">
        <v>2.71</v>
      </c>
      <c r="AQ82">
        <v>44.7</v>
      </c>
      <c r="AR82">
        <v>25.47</v>
      </c>
      <c r="AS82">
        <v>4.1399999999999997</v>
      </c>
      <c r="AT82">
        <v>19.23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2132.0499999999997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345.23</v>
      </c>
      <c r="L83">
        <v>626.94000000000005</v>
      </c>
      <c r="M83">
        <v>88.47</v>
      </c>
      <c r="N83">
        <v>114.2</v>
      </c>
      <c r="O83">
        <v>119.56</v>
      </c>
      <c r="P83">
        <v>134.33000000000001</v>
      </c>
      <c r="Q83">
        <v>9.89</v>
      </c>
      <c r="R83">
        <v>40.76</v>
      </c>
      <c r="S83">
        <v>25.39</v>
      </c>
      <c r="T83">
        <v>0</v>
      </c>
      <c r="U83">
        <v>162.27000000000001</v>
      </c>
      <c r="V83">
        <v>20</v>
      </c>
      <c r="W83">
        <v>31.93</v>
      </c>
      <c r="X83">
        <v>142.61000000000001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15.85</v>
      </c>
      <c r="AF83">
        <v>8.5299999999999994</v>
      </c>
      <c r="AG83">
        <v>42</v>
      </c>
      <c r="AH83">
        <v>0</v>
      </c>
      <c r="AI83">
        <v>15.9</v>
      </c>
      <c r="AJ83">
        <v>0</v>
      </c>
      <c r="AK83">
        <v>51.73</v>
      </c>
      <c r="AL83">
        <v>40.22</v>
      </c>
      <c r="AM83">
        <v>0</v>
      </c>
      <c r="AN83">
        <v>0</v>
      </c>
      <c r="AO83">
        <v>0</v>
      </c>
      <c r="AP83">
        <v>2.71</v>
      </c>
      <c r="AQ83">
        <v>29.8</v>
      </c>
      <c r="AR83">
        <v>25.47</v>
      </c>
      <c r="AS83">
        <v>4.1399999999999997</v>
      </c>
      <c r="AT83">
        <v>19.23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2117.1600000000003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345.23</v>
      </c>
      <c r="L84">
        <v>626.94000000000005</v>
      </c>
      <c r="M84">
        <v>88.47</v>
      </c>
      <c r="N84">
        <v>114.2</v>
      </c>
      <c r="O84">
        <v>119.56</v>
      </c>
      <c r="P84">
        <v>134.33000000000001</v>
      </c>
      <c r="Q84">
        <v>9.89</v>
      </c>
      <c r="R84">
        <v>40.76</v>
      </c>
      <c r="S84">
        <v>25.39</v>
      </c>
      <c r="T84">
        <v>0</v>
      </c>
      <c r="U84">
        <v>162.27000000000001</v>
      </c>
      <c r="V84">
        <v>20</v>
      </c>
      <c r="W84">
        <v>31.93</v>
      </c>
      <c r="X84">
        <v>142.61000000000001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15.85</v>
      </c>
      <c r="AF84">
        <v>8.5299999999999994</v>
      </c>
      <c r="AG84">
        <v>42</v>
      </c>
      <c r="AH84">
        <v>0</v>
      </c>
      <c r="AI84">
        <v>15.9</v>
      </c>
      <c r="AJ84">
        <v>0</v>
      </c>
      <c r="AK84">
        <v>51.73</v>
      </c>
      <c r="AL84">
        <v>40.22</v>
      </c>
      <c r="AM84">
        <v>0</v>
      </c>
      <c r="AN84">
        <v>0</v>
      </c>
      <c r="AO84">
        <v>0</v>
      </c>
      <c r="AP84">
        <v>2.71</v>
      </c>
      <c r="AQ84">
        <v>29.8</v>
      </c>
      <c r="AR84">
        <v>25.47</v>
      </c>
      <c r="AS84">
        <v>4.1399999999999997</v>
      </c>
      <c r="AT84">
        <v>19.23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2117.1600000000003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326</v>
      </c>
      <c r="L85">
        <v>626.94000000000005</v>
      </c>
      <c r="M85">
        <v>88.47</v>
      </c>
      <c r="N85">
        <v>114.2</v>
      </c>
      <c r="O85">
        <v>119.56</v>
      </c>
      <c r="P85">
        <v>134.33000000000001</v>
      </c>
      <c r="Q85">
        <v>9.89</v>
      </c>
      <c r="R85">
        <v>40.76</v>
      </c>
      <c r="S85">
        <v>25.39</v>
      </c>
      <c r="T85">
        <v>0</v>
      </c>
      <c r="U85">
        <v>124.41</v>
      </c>
      <c r="V85">
        <v>20</v>
      </c>
      <c r="W85">
        <v>31.93</v>
      </c>
      <c r="X85">
        <v>142.61000000000001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15.85</v>
      </c>
      <c r="AF85">
        <v>8.5299999999999994</v>
      </c>
      <c r="AG85">
        <v>42</v>
      </c>
      <c r="AH85">
        <v>0</v>
      </c>
      <c r="AI85">
        <v>15.9</v>
      </c>
      <c r="AJ85">
        <v>0</v>
      </c>
      <c r="AK85">
        <v>51.73</v>
      </c>
      <c r="AL85">
        <v>40.22</v>
      </c>
      <c r="AM85">
        <v>0</v>
      </c>
      <c r="AN85">
        <v>0</v>
      </c>
      <c r="AO85">
        <v>0</v>
      </c>
      <c r="AP85">
        <v>2.71</v>
      </c>
      <c r="AQ85">
        <v>29.8</v>
      </c>
      <c r="AR85">
        <v>25.47</v>
      </c>
      <c r="AS85">
        <v>4.1399999999999997</v>
      </c>
      <c r="AT85">
        <v>19.23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2060.0700000000002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306.75</v>
      </c>
      <c r="L86">
        <v>626.94000000000005</v>
      </c>
      <c r="M86">
        <v>88.47</v>
      </c>
      <c r="N86">
        <v>114.2</v>
      </c>
      <c r="O86">
        <v>119.56</v>
      </c>
      <c r="P86">
        <v>134.33000000000001</v>
      </c>
      <c r="Q86">
        <v>9.89</v>
      </c>
      <c r="R86">
        <v>40.76</v>
      </c>
      <c r="S86">
        <v>25.39</v>
      </c>
      <c r="T86">
        <v>0</v>
      </c>
      <c r="U86">
        <v>124.41</v>
      </c>
      <c r="V86">
        <v>20</v>
      </c>
      <c r="W86">
        <v>31.93</v>
      </c>
      <c r="X86">
        <v>142.61000000000001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15.85</v>
      </c>
      <c r="AF86">
        <v>8.5299999999999994</v>
      </c>
      <c r="AG86">
        <v>42</v>
      </c>
      <c r="AH86">
        <v>0</v>
      </c>
      <c r="AI86">
        <v>3.43</v>
      </c>
      <c r="AJ86">
        <v>0</v>
      </c>
      <c r="AK86">
        <v>51.73</v>
      </c>
      <c r="AL86">
        <v>40.22</v>
      </c>
      <c r="AM86">
        <v>0</v>
      </c>
      <c r="AN86">
        <v>0</v>
      </c>
      <c r="AO86">
        <v>0</v>
      </c>
      <c r="AP86">
        <v>2.71</v>
      </c>
      <c r="AQ86">
        <v>29.8</v>
      </c>
      <c r="AR86">
        <v>25.47</v>
      </c>
      <c r="AS86">
        <v>4.1399999999999997</v>
      </c>
      <c r="AT86">
        <v>19.23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2028.3500000000004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449.96</v>
      </c>
      <c r="L87">
        <v>574.29</v>
      </c>
      <c r="M87">
        <v>88.47</v>
      </c>
      <c r="N87">
        <v>114.2</v>
      </c>
      <c r="O87">
        <v>119.56</v>
      </c>
      <c r="P87">
        <v>134.33000000000001</v>
      </c>
      <c r="Q87">
        <v>9.89</v>
      </c>
      <c r="R87">
        <v>40.76</v>
      </c>
      <c r="S87">
        <v>25.39</v>
      </c>
      <c r="T87">
        <v>0</v>
      </c>
      <c r="U87">
        <v>124.41</v>
      </c>
      <c r="V87">
        <v>20</v>
      </c>
      <c r="W87">
        <v>31.93</v>
      </c>
      <c r="X87">
        <v>142.61000000000001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15.85</v>
      </c>
      <c r="AF87">
        <v>8.5299999999999994</v>
      </c>
      <c r="AG87">
        <v>42</v>
      </c>
      <c r="AH87">
        <v>0</v>
      </c>
      <c r="AI87">
        <v>0</v>
      </c>
      <c r="AJ87">
        <v>0</v>
      </c>
      <c r="AK87">
        <v>51.73</v>
      </c>
      <c r="AL87">
        <v>8.93</v>
      </c>
      <c r="AM87">
        <v>0</v>
      </c>
      <c r="AN87">
        <v>0</v>
      </c>
      <c r="AO87">
        <v>0</v>
      </c>
      <c r="AP87">
        <v>2.71</v>
      </c>
      <c r="AQ87">
        <v>14.9</v>
      </c>
      <c r="AR87">
        <v>8.49</v>
      </c>
      <c r="AS87">
        <v>4.1399999999999997</v>
      </c>
      <c r="AT87">
        <v>19.23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2052.3100000000004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331.11</v>
      </c>
      <c r="L88">
        <v>468.65</v>
      </c>
      <c r="M88">
        <v>88.47</v>
      </c>
      <c r="N88">
        <v>114.2</v>
      </c>
      <c r="O88">
        <v>119.56</v>
      </c>
      <c r="P88">
        <v>134.33000000000001</v>
      </c>
      <c r="Q88">
        <v>9.89</v>
      </c>
      <c r="R88">
        <v>40.76</v>
      </c>
      <c r="S88">
        <v>25.39</v>
      </c>
      <c r="T88">
        <v>0</v>
      </c>
      <c r="U88">
        <v>124.41</v>
      </c>
      <c r="V88">
        <v>20</v>
      </c>
      <c r="W88">
        <v>31.93</v>
      </c>
      <c r="X88">
        <v>142.61000000000001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15.85</v>
      </c>
      <c r="AF88">
        <v>8.5299999999999994</v>
      </c>
      <c r="AG88">
        <v>42</v>
      </c>
      <c r="AH88">
        <v>0</v>
      </c>
      <c r="AI88">
        <v>0</v>
      </c>
      <c r="AJ88">
        <v>0</v>
      </c>
      <c r="AK88">
        <v>51.73</v>
      </c>
      <c r="AL88">
        <v>1.35</v>
      </c>
      <c r="AM88">
        <v>0</v>
      </c>
      <c r="AN88">
        <v>0</v>
      </c>
      <c r="AO88">
        <v>0</v>
      </c>
      <c r="AP88">
        <v>2.71</v>
      </c>
      <c r="AQ88">
        <v>0</v>
      </c>
      <c r="AR88">
        <v>8.49</v>
      </c>
      <c r="AS88">
        <v>4.1399999999999997</v>
      </c>
      <c r="AT88">
        <v>19.23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1805.3400000000004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219.12</v>
      </c>
      <c r="L89">
        <v>379.37</v>
      </c>
      <c r="M89">
        <v>88.47</v>
      </c>
      <c r="N89">
        <v>114.2</v>
      </c>
      <c r="O89">
        <v>119.56</v>
      </c>
      <c r="P89">
        <v>134.33000000000001</v>
      </c>
      <c r="Q89">
        <v>9.89</v>
      </c>
      <c r="R89">
        <v>40.76</v>
      </c>
      <c r="S89">
        <v>25.39</v>
      </c>
      <c r="T89">
        <v>0</v>
      </c>
      <c r="U89">
        <v>124.41</v>
      </c>
      <c r="V89">
        <v>20</v>
      </c>
      <c r="W89">
        <v>31.93</v>
      </c>
      <c r="X89">
        <v>142.61000000000001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15.85</v>
      </c>
      <c r="AF89">
        <v>8.5299999999999994</v>
      </c>
      <c r="AG89">
        <v>42</v>
      </c>
      <c r="AH89">
        <v>0</v>
      </c>
      <c r="AI89">
        <v>0</v>
      </c>
      <c r="AJ89">
        <v>0</v>
      </c>
      <c r="AK89">
        <v>51.73</v>
      </c>
      <c r="AL89">
        <v>1.35</v>
      </c>
      <c r="AM89">
        <v>0</v>
      </c>
      <c r="AN89">
        <v>0</v>
      </c>
      <c r="AO89">
        <v>0</v>
      </c>
      <c r="AP89">
        <v>2.71</v>
      </c>
      <c r="AQ89">
        <v>0</v>
      </c>
      <c r="AR89">
        <v>14.86</v>
      </c>
      <c r="AS89">
        <v>4.1399999999999997</v>
      </c>
      <c r="AT89">
        <v>19.23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1610.4400000000003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181.88</v>
      </c>
      <c r="L90">
        <v>379.37</v>
      </c>
      <c r="M90">
        <v>88.47</v>
      </c>
      <c r="N90">
        <v>114.2</v>
      </c>
      <c r="O90">
        <v>119.56</v>
      </c>
      <c r="P90">
        <v>134.33000000000001</v>
      </c>
      <c r="Q90">
        <v>9.89</v>
      </c>
      <c r="R90">
        <v>40.76</v>
      </c>
      <c r="S90">
        <v>25.39</v>
      </c>
      <c r="T90">
        <v>0</v>
      </c>
      <c r="U90">
        <v>124.41</v>
      </c>
      <c r="V90">
        <v>20</v>
      </c>
      <c r="W90">
        <v>31.93</v>
      </c>
      <c r="X90">
        <v>142.61000000000001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15.85</v>
      </c>
      <c r="AF90">
        <v>8.5299999999999994</v>
      </c>
      <c r="AG90">
        <v>42</v>
      </c>
      <c r="AH90">
        <v>0</v>
      </c>
      <c r="AI90">
        <v>0</v>
      </c>
      <c r="AJ90">
        <v>0</v>
      </c>
      <c r="AK90">
        <v>51.73</v>
      </c>
      <c r="AL90">
        <v>1.35</v>
      </c>
      <c r="AM90">
        <v>0</v>
      </c>
      <c r="AN90">
        <v>0</v>
      </c>
      <c r="AO90">
        <v>0</v>
      </c>
      <c r="AP90">
        <v>2.71</v>
      </c>
      <c r="AQ90">
        <v>0</v>
      </c>
      <c r="AR90">
        <v>14.86</v>
      </c>
      <c r="AS90">
        <v>4.1399999999999997</v>
      </c>
      <c r="AT90">
        <v>19.23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1573.2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181.88</v>
      </c>
      <c r="L91">
        <v>349.46</v>
      </c>
      <c r="M91">
        <v>88.47</v>
      </c>
      <c r="N91">
        <v>114.2</v>
      </c>
      <c r="O91">
        <v>119.56</v>
      </c>
      <c r="P91">
        <v>134.33000000000001</v>
      </c>
      <c r="Q91">
        <v>8.52</v>
      </c>
      <c r="R91">
        <v>35.14</v>
      </c>
      <c r="S91">
        <v>21.88</v>
      </c>
      <c r="T91">
        <v>0</v>
      </c>
      <c r="U91">
        <v>124.41</v>
      </c>
      <c r="V91">
        <v>17.239999999999998</v>
      </c>
      <c r="W91">
        <v>27.54</v>
      </c>
      <c r="X91">
        <v>142.61000000000001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15.85</v>
      </c>
      <c r="AF91">
        <v>8.5299999999999994</v>
      </c>
      <c r="AG91">
        <v>42</v>
      </c>
      <c r="AH91">
        <v>0</v>
      </c>
      <c r="AI91">
        <v>0</v>
      </c>
      <c r="AJ91">
        <v>0</v>
      </c>
      <c r="AK91">
        <v>51.73</v>
      </c>
      <c r="AL91">
        <v>1.35</v>
      </c>
      <c r="AM91">
        <v>0</v>
      </c>
      <c r="AN91">
        <v>0</v>
      </c>
      <c r="AO91">
        <v>0</v>
      </c>
      <c r="AP91">
        <v>1.97</v>
      </c>
      <c r="AQ91">
        <v>0</v>
      </c>
      <c r="AR91">
        <v>4.24</v>
      </c>
      <c r="AS91">
        <v>4.1399999999999997</v>
      </c>
      <c r="AT91">
        <v>19.23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1514.2800000000002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181.88</v>
      </c>
      <c r="L92">
        <v>349.46</v>
      </c>
      <c r="M92">
        <v>88.47</v>
      </c>
      <c r="N92">
        <v>114.2</v>
      </c>
      <c r="O92">
        <v>119.56</v>
      </c>
      <c r="P92">
        <v>134.33000000000001</v>
      </c>
      <c r="Q92">
        <v>8.52</v>
      </c>
      <c r="R92">
        <v>35.14</v>
      </c>
      <c r="S92">
        <v>21.88</v>
      </c>
      <c r="T92">
        <v>0</v>
      </c>
      <c r="U92">
        <v>124.41</v>
      </c>
      <c r="V92">
        <v>17.239999999999998</v>
      </c>
      <c r="W92">
        <v>27.54</v>
      </c>
      <c r="X92">
        <v>142.61000000000001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15.85</v>
      </c>
      <c r="AF92">
        <v>8.5299999999999994</v>
      </c>
      <c r="AG92">
        <v>42</v>
      </c>
      <c r="AH92">
        <v>0</v>
      </c>
      <c r="AI92">
        <v>0</v>
      </c>
      <c r="AJ92">
        <v>0</v>
      </c>
      <c r="AK92">
        <v>51.73</v>
      </c>
      <c r="AL92">
        <v>1.35</v>
      </c>
      <c r="AM92">
        <v>0</v>
      </c>
      <c r="AN92">
        <v>0</v>
      </c>
      <c r="AO92">
        <v>0</v>
      </c>
      <c r="AP92">
        <v>1.97</v>
      </c>
      <c r="AQ92">
        <v>0</v>
      </c>
      <c r="AR92">
        <v>4.24</v>
      </c>
      <c r="AS92">
        <v>4.1399999999999997</v>
      </c>
      <c r="AT92">
        <v>19.23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1514.2800000000002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181.88</v>
      </c>
      <c r="L93">
        <v>349.46</v>
      </c>
      <c r="M93">
        <v>88.47</v>
      </c>
      <c r="N93">
        <v>114.2</v>
      </c>
      <c r="O93">
        <v>119.56</v>
      </c>
      <c r="P93">
        <v>134.33000000000001</v>
      </c>
      <c r="Q93">
        <v>6.96</v>
      </c>
      <c r="R93">
        <v>30.55</v>
      </c>
      <c r="S93">
        <v>19.27</v>
      </c>
      <c r="T93">
        <v>0</v>
      </c>
      <c r="U93">
        <v>124.41</v>
      </c>
      <c r="V93">
        <v>17.239999999999998</v>
      </c>
      <c r="W93">
        <v>27.54</v>
      </c>
      <c r="X93">
        <v>142.61000000000001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15.85</v>
      </c>
      <c r="AF93">
        <v>8.5299999999999994</v>
      </c>
      <c r="AG93">
        <v>42</v>
      </c>
      <c r="AH93">
        <v>0</v>
      </c>
      <c r="AI93">
        <v>0</v>
      </c>
      <c r="AJ93">
        <v>0</v>
      </c>
      <c r="AK93">
        <v>51.73</v>
      </c>
      <c r="AL93">
        <v>1.35</v>
      </c>
      <c r="AM93">
        <v>0</v>
      </c>
      <c r="AN93">
        <v>0</v>
      </c>
      <c r="AO93">
        <v>0</v>
      </c>
      <c r="AP93">
        <v>1.97</v>
      </c>
      <c r="AQ93">
        <v>0</v>
      </c>
      <c r="AR93">
        <v>4.24</v>
      </c>
      <c r="AS93">
        <v>10.35</v>
      </c>
      <c r="AT93">
        <v>19.23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1511.7299999999998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181.88</v>
      </c>
      <c r="L94">
        <v>349.46</v>
      </c>
      <c r="M94">
        <v>88.47</v>
      </c>
      <c r="N94">
        <v>114.2</v>
      </c>
      <c r="O94">
        <v>119.56</v>
      </c>
      <c r="P94">
        <v>134.33000000000001</v>
      </c>
      <c r="Q94">
        <v>6.96</v>
      </c>
      <c r="R94">
        <v>30.55</v>
      </c>
      <c r="S94">
        <v>19.27</v>
      </c>
      <c r="T94">
        <v>0</v>
      </c>
      <c r="U94">
        <v>124.41</v>
      </c>
      <c r="V94">
        <v>15.05</v>
      </c>
      <c r="W94">
        <v>27.54</v>
      </c>
      <c r="X94">
        <v>142.61000000000001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15.85</v>
      </c>
      <c r="AF94">
        <v>8.5299999999999994</v>
      </c>
      <c r="AG94">
        <v>42</v>
      </c>
      <c r="AH94">
        <v>0</v>
      </c>
      <c r="AI94">
        <v>0</v>
      </c>
      <c r="AJ94">
        <v>0</v>
      </c>
      <c r="AK94">
        <v>51.73</v>
      </c>
      <c r="AL94">
        <v>1.35</v>
      </c>
      <c r="AM94">
        <v>0</v>
      </c>
      <c r="AN94">
        <v>0</v>
      </c>
      <c r="AO94">
        <v>0</v>
      </c>
      <c r="AP94">
        <v>1.97</v>
      </c>
      <c r="AQ94">
        <v>0</v>
      </c>
      <c r="AR94">
        <v>3.18</v>
      </c>
      <c r="AS94">
        <v>10.35</v>
      </c>
      <c r="AT94">
        <v>19.23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1508.4799999999998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181.88</v>
      </c>
      <c r="L95">
        <v>349.46</v>
      </c>
      <c r="M95">
        <v>88.47</v>
      </c>
      <c r="N95">
        <v>114.2</v>
      </c>
      <c r="O95">
        <v>119.56</v>
      </c>
      <c r="P95">
        <v>134.33000000000001</v>
      </c>
      <c r="Q95">
        <v>6.96</v>
      </c>
      <c r="R95">
        <v>30.55</v>
      </c>
      <c r="S95">
        <v>19.27</v>
      </c>
      <c r="T95">
        <v>0</v>
      </c>
      <c r="U95">
        <v>124.41</v>
      </c>
      <c r="V95">
        <v>15.05</v>
      </c>
      <c r="W95">
        <v>27.54</v>
      </c>
      <c r="X95">
        <v>142.61000000000001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15.85</v>
      </c>
      <c r="AF95">
        <v>8.5299999999999994</v>
      </c>
      <c r="AG95">
        <v>42</v>
      </c>
      <c r="AH95">
        <v>0</v>
      </c>
      <c r="AI95">
        <v>0</v>
      </c>
      <c r="AJ95">
        <v>0</v>
      </c>
      <c r="AK95">
        <v>51.73</v>
      </c>
      <c r="AL95">
        <v>1.35</v>
      </c>
      <c r="AM95">
        <v>0</v>
      </c>
      <c r="AN95">
        <v>0</v>
      </c>
      <c r="AO95">
        <v>0</v>
      </c>
      <c r="AP95">
        <v>1.97</v>
      </c>
      <c r="AQ95">
        <v>0</v>
      </c>
      <c r="AR95">
        <v>2.13</v>
      </c>
      <c r="AS95">
        <v>10.35</v>
      </c>
      <c r="AT95">
        <v>19.23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1507.4299999999998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181.88</v>
      </c>
      <c r="L96">
        <v>345.21</v>
      </c>
      <c r="M96">
        <v>88.47</v>
      </c>
      <c r="N96">
        <v>114.2</v>
      </c>
      <c r="O96">
        <v>119.56</v>
      </c>
      <c r="P96">
        <v>134.33000000000001</v>
      </c>
      <c r="Q96">
        <v>5.77</v>
      </c>
      <c r="R96">
        <v>22.41</v>
      </c>
      <c r="S96">
        <v>13.96</v>
      </c>
      <c r="T96">
        <v>0</v>
      </c>
      <c r="U96">
        <v>124.41</v>
      </c>
      <c r="V96">
        <v>15.05</v>
      </c>
      <c r="W96">
        <v>27.54</v>
      </c>
      <c r="X96">
        <v>142.61000000000001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15.85</v>
      </c>
      <c r="AF96">
        <v>8.5299999999999994</v>
      </c>
      <c r="AG96">
        <v>42</v>
      </c>
      <c r="AH96">
        <v>0</v>
      </c>
      <c r="AI96">
        <v>0</v>
      </c>
      <c r="AJ96">
        <v>0</v>
      </c>
      <c r="AK96">
        <v>51.73</v>
      </c>
      <c r="AL96">
        <v>1.35</v>
      </c>
      <c r="AM96">
        <v>0</v>
      </c>
      <c r="AN96">
        <v>0</v>
      </c>
      <c r="AO96">
        <v>0</v>
      </c>
      <c r="AP96">
        <v>1.97</v>
      </c>
      <c r="AQ96">
        <v>0</v>
      </c>
      <c r="AR96">
        <v>2.13</v>
      </c>
      <c r="AS96">
        <v>10.35</v>
      </c>
      <c r="AT96">
        <v>19.23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1488.54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181.88</v>
      </c>
      <c r="L97">
        <v>345.21</v>
      </c>
      <c r="M97">
        <v>88.47</v>
      </c>
      <c r="N97">
        <v>114.2</v>
      </c>
      <c r="O97">
        <v>119.56</v>
      </c>
      <c r="P97">
        <v>134.33000000000001</v>
      </c>
      <c r="Q97">
        <v>5.77</v>
      </c>
      <c r="R97">
        <v>22.41</v>
      </c>
      <c r="S97">
        <v>13.96</v>
      </c>
      <c r="T97">
        <v>0</v>
      </c>
      <c r="U97">
        <v>124.41</v>
      </c>
      <c r="V97">
        <v>15.05</v>
      </c>
      <c r="W97">
        <v>27.54</v>
      </c>
      <c r="X97">
        <v>142.61000000000001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15.85</v>
      </c>
      <c r="AF97">
        <v>8.5299999999999994</v>
      </c>
      <c r="AG97">
        <v>42</v>
      </c>
      <c r="AH97">
        <v>0</v>
      </c>
      <c r="AI97">
        <v>0</v>
      </c>
      <c r="AJ97">
        <v>0</v>
      </c>
      <c r="AK97">
        <v>51.73</v>
      </c>
      <c r="AL97">
        <v>1.35</v>
      </c>
      <c r="AM97">
        <v>0</v>
      </c>
      <c r="AN97">
        <v>0</v>
      </c>
      <c r="AO97">
        <v>0</v>
      </c>
      <c r="AP97">
        <v>1.97</v>
      </c>
      <c r="AQ97">
        <v>0</v>
      </c>
      <c r="AR97">
        <v>2.13</v>
      </c>
      <c r="AS97">
        <v>10.35</v>
      </c>
      <c r="AT97">
        <v>19.23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1488.54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181.88</v>
      </c>
      <c r="L98">
        <v>345.21</v>
      </c>
      <c r="M98">
        <v>88.47</v>
      </c>
      <c r="N98">
        <v>114.2</v>
      </c>
      <c r="O98">
        <v>119.56</v>
      </c>
      <c r="P98">
        <v>134.33000000000001</v>
      </c>
      <c r="Q98">
        <v>5.77</v>
      </c>
      <c r="R98">
        <v>22.41</v>
      </c>
      <c r="S98">
        <v>13.96</v>
      </c>
      <c r="T98">
        <v>0</v>
      </c>
      <c r="U98">
        <v>124.41</v>
      </c>
      <c r="V98">
        <v>11</v>
      </c>
      <c r="W98">
        <v>27.54</v>
      </c>
      <c r="X98">
        <v>142.61000000000001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15.85</v>
      </c>
      <c r="AF98">
        <v>8.5299999999999994</v>
      </c>
      <c r="AG98">
        <v>42</v>
      </c>
      <c r="AH98">
        <v>0</v>
      </c>
      <c r="AI98">
        <v>0</v>
      </c>
      <c r="AJ98">
        <v>0</v>
      </c>
      <c r="AK98">
        <v>51.73</v>
      </c>
      <c r="AL98">
        <v>1.35</v>
      </c>
      <c r="AM98">
        <v>0</v>
      </c>
      <c r="AN98">
        <v>0</v>
      </c>
      <c r="AO98">
        <v>0</v>
      </c>
      <c r="AP98">
        <v>1.97</v>
      </c>
      <c r="AQ98">
        <v>0</v>
      </c>
      <c r="AR98">
        <v>2.13</v>
      </c>
      <c r="AS98">
        <v>10.35</v>
      </c>
      <c r="AT98">
        <v>19.23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1484.4899999999998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5.7823274999999992</v>
      </c>
      <c r="L99">
        <f t="shared" si="2"/>
        <v>10.498979999999998</v>
      </c>
      <c r="M99">
        <f t="shared" si="2"/>
        <v>2.1232800000000012</v>
      </c>
      <c r="N99">
        <f t="shared" si="2"/>
        <v>2.7408000000000019</v>
      </c>
      <c r="O99">
        <f t="shared" si="2"/>
        <v>2.8694399999999995</v>
      </c>
      <c r="P99">
        <f t="shared" si="2"/>
        <v>3.2239199999999988</v>
      </c>
      <c r="Q99">
        <f t="shared" si="2"/>
        <v>0.19000249999999985</v>
      </c>
      <c r="R99">
        <f t="shared" si="2"/>
        <v>0.77494250000000098</v>
      </c>
      <c r="S99">
        <f t="shared" si="2"/>
        <v>0.48231750000000051</v>
      </c>
      <c r="T99">
        <f t="shared" si="2"/>
        <v>0</v>
      </c>
      <c r="U99">
        <f t="shared" si="2"/>
        <v>4.3357124999999979</v>
      </c>
      <c r="V99">
        <f t="shared" si="2"/>
        <v>0.4004299999999999</v>
      </c>
      <c r="W99">
        <f t="shared" si="2"/>
        <v>0.66306749999999948</v>
      </c>
      <c r="X99">
        <f t="shared" si="2"/>
        <v>3.0647975000000027</v>
      </c>
      <c r="Y99">
        <f t="shared" si="2"/>
        <v>0</v>
      </c>
      <c r="Z99">
        <f t="shared" si="2"/>
        <v>3.9739999999999991E-2</v>
      </c>
      <c r="AA99">
        <f t="shared" si="2"/>
        <v>0.12161500000000001</v>
      </c>
      <c r="AB99">
        <f t="shared" si="2"/>
        <v>0.12053750000000002</v>
      </c>
      <c r="AC99">
        <f t="shared" si="2"/>
        <v>8.7217500000000003E-2</v>
      </c>
      <c r="AD99">
        <f t="shared" si="2"/>
        <v>9.2727500000000004E-2</v>
      </c>
      <c r="AE99">
        <f t="shared" si="2"/>
        <v>0.37639749999999983</v>
      </c>
      <c r="AF99">
        <f t="shared" si="2"/>
        <v>0.30979999999999963</v>
      </c>
      <c r="AG99">
        <f t="shared" si="2"/>
        <v>1.008</v>
      </c>
      <c r="AH99">
        <f t="shared" si="2"/>
        <v>0.54636000000000018</v>
      </c>
      <c r="AI99">
        <f t="shared" si="2"/>
        <v>5.1250000000000011E-2</v>
      </c>
      <c r="AJ99">
        <f t="shared" si="2"/>
        <v>0</v>
      </c>
      <c r="AK99">
        <f t="shared" si="2"/>
        <v>1.2415199999999984</v>
      </c>
      <c r="AL99">
        <f t="shared" si="2"/>
        <v>0.15659000000000031</v>
      </c>
      <c r="AM99">
        <f t="shared" si="2"/>
        <v>2.3079999999999996E-2</v>
      </c>
      <c r="AN99">
        <f t="shared" si="2"/>
        <v>0</v>
      </c>
      <c r="AO99">
        <f t="shared" si="2"/>
        <v>0</v>
      </c>
      <c r="AP99">
        <f t="shared" si="2"/>
        <v>6.5760000000000068E-2</v>
      </c>
      <c r="AQ99">
        <f t="shared" si="2"/>
        <v>0.55126000000000008</v>
      </c>
      <c r="AR99">
        <f t="shared" si="2"/>
        <v>0.11881749999999998</v>
      </c>
      <c r="AS99">
        <f t="shared" si="2"/>
        <v>0.11798999999999986</v>
      </c>
      <c r="AT99">
        <f t="shared" si="2"/>
        <v>0.43886250000000038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42.617542499999999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F3" activePane="bottomRight" state="frozen"/>
      <selection sqref="A1:D35"/>
      <selection pane="topRight" sqref="A1:D35"/>
      <selection pane="bottomLeft" sqref="A1:D35"/>
      <selection pane="bottomRight" activeCell="T3" sqref="T3:T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45687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113" t="s">
        <v>527</v>
      </c>
      <c r="O1" t="s">
        <v>495</v>
      </c>
      <c r="P1" t="s">
        <v>496</v>
      </c>
      <c r="Q1" t="s">
        <v>497</v>
      </c>
      <c r="R1" s="94" t="s">
        <v>498</v>
      </c>
      <c r="S1" s="94" t="s">
        <v>499</v>
      </c>
      <c r="T1" s="94" t="s">
        <v>500</v>
      </c>
      <c r="U1" t="s">
        <v>501</v>
      </c>
      <c r="V1" t="s">
        <v>338</v>
      </c>
      <c r="W1" t="s">
        <v>502</v>
      </c>
      <c r="X1" t="s">
        <v>503</v>
      </c>
      <c r="Y1" t="s">
        <v>504</v>
      </c>
      <c r="Z1" t="s">
        <v>505</v>
      </c>
      <c r="AA1" t="s">
        <v>506</v>
      </c>
      <c r="AB1" t="s">
        <v>507</v>
      </c>
      <c r="AC1" t="s">
        <v>508</v>
      </c>
      <c r="AD1" s="149" t="s">
        <v>509</v>
      </c>
      <c r="AE1" s="149" t="s">
        <v>517</v>
      </c>
      <c r="AF1" s="149" t="s">
        <v>516</v>
      </c>
      <c r="AG1" s="67" t="s">
        <v>510</v>
      </c>
      <c r="AH1" s="67" t="s">
        <v>511</v>
      </c>
      <c r="AI1" s="67" t="s">
        <v>512</v>
      </c>
      <c r="AJ1" t="s">
        <v>513</v>
      </c>
      <c r="AK1" s="148" t="s">
        <v>514</v>
      </c>
      <c r="AL1" s="148" t="s">
        <v>515</v>
      </c>
      <c r="AM1" t="s">
        <v>534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527</v>
      </c>
      <c r="O2" t="s">
        <v>495</v>
      </c>
      <c r="P2" t="s">
        <v>496</v>
      </c>
      <c r="R2" s="94" t="s">
        <v>498</v>
      </c>
      <c r="S2" s="94" t="s">
        <v>499</v>
      </c>
      <c r="T2" s="94" t="s">
        <v>500</v>
      </c>
      <c r="U2" t="s">
        <v>501</v>
      </c>
      <c r="V2" t="s">
        <v>338</v>
      </c>
      <c r="W2" t="s">
        <v>502</v>
      </c>
      <c r="X2" t="s">
        <v>503</v>
      </c>
      <c r="Y2" t="s">
        <v>504</v>
      </c>
      <c r="Z2" t="s">
        <v>505</v>
      </c>
      <c r="AA2" t="s">
        <v>506</v>
      </c>
      <c r="AB2" t="s">
        <v>507</v>
      </c>
      <c r="AC2" t="s">
        <v>508</v>
      </c>
      <c r="AD2" t="s">
        <v>509</v>
      </c>
      <c r="AE2" t="s">
        <v>517</v>
      </c>
      <c r="AF2" t="s">
        <v>516</v>
      </c>
      <c r="AG2" t="s">
        <v>510</v>
      </c>
      <c r="AH2" t="s">
        <v>511</v>
      </c>
      <c r="AI2" t="s">
        <v>512</v>
      </c>
      <c r="AJ2" t="s">
        <v>513</v>
      </c>
      <c r="AK2" t="s">
        <v>514</v>
      </c>
      <c r="AL2" t="s">
        <v>515</v>
      </c>
    </row>
    <row r="3" spans="1:39">
      <c r="A3" t="s">
        <v>45</v>
      </c>
      <c r="B3" s="35">
        <v>170.13</v>
      </c>
      <c r="C3" s="35">
        <v>59.46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70.13</v>
      </c>
      <c r="N3">
        <v>164.85</v>
      </c>
      <c r="O3">
        <v>100.18</v>
      </c>
      <c r="P3">
        <v>0.77</v>
      </c>
      <c r="R3" s="94">
        <v>0</v>
      </c>
      <c r="S3" s="94">
        <v>0</v>
      </c>
      <c r="T3" s="94">
        <v>0</v>
      </c>
      <c r="U3">
        <v>0.95</v>
      </c>
      <c r="V3">
        <v>0</v>
      </c>
      <c r="W3">
        <v>1.34</v>
      </c>
      <c r="X3">
        <v>39.49</v>
      </c>
      <c r="Y3">
        <v>13.17</v>
      </c>
      <c r="Z3">
        <v>13.17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10.67</v>
      </c>
      <c r="AH3">
        <v>37.33</v>
      </c>
      <c r="AI3">
        <v>37.340000000000003</v>
      </c>
      <c r="AJ3">
        <v>25.23</v>
      </c>
      <c r="AK3">
        <v>0</v>
      </c>
      <c r="AL3">
        <v>0</v>
      </c>
    </row>
    <row r="4" spans="1:39">
      <c r="A4" t="s">
        <v>46</v>
      </c>
      <c r="B4" s="35">
        <v>170.13</v>
      </c>
      <c r="C4" s="35">
        <v>59.46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70.13</v>
      </c>
      <c r="N4">
        <v>192.32</v>
      </c>
      <c r="O4">
        <v>100.18</v>
      </c>
      <c r="P4">
        <v>0.77</v>
      </c>
      <c r="R4" s="94">
        <v>0</v>
      </c>
      <c r="S4" s="94">
        <v>0</v>
      </c>
      <c r="T4" s="94">
        <v>0</v>
      </c>
      <c r="U4">
        <v>0.95</v>
      </c>
      <c r="V4">
        <v>0</v>
      </c>
      <c r="W4">
        <v>1.34</v>
      </c>
      <c r="X4">
        <v>40.99</v>
      </c>
      <c r="Y4">
        <v>13.67</v>
      </c>
      <c r="Z4">
        <v>13.67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10.67</v>
      </c>
      <c r="AH4">
        <v>37</v>
      </c>
      <c r="AI4">
        <v>37</v>
      </c>
      <c r="AJ4">
        <v>25.23</v>
      </c>
      <c r="AK4">
        <v>0</v>
      </c>
      <c r="AL4">
        <v>0</v>
      </c>
    </row>
    <row r="5" spans="1:39">
      <c r="A5" t="s">
        <v>47</v>
      </c>
      <c r="B5" s="35">
        <v>170.13</v>
      </c>
      <c r="C5" s="35">
        <v>59.46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70.13</v>
      </c>
      <c r="N5">
        <v>164.85</v>
      </c>
      <c r="O5">
        <v>100.18</v>
      </c>
      <c r="P5">
        <v>0.77</v>
      </c>
      <c r="R5" s="94">
        <v>0</v>
      </c>
      <c r="S5" s="94">
        <v>0</v>
      </c>
      <c r="T5" s="94">
        <v>0</v>
      </c>
      <c r="U5">
        <v>0.95</v>
      </c>
      <c r="V5">
        <v>0</v>
      </c>
      <c r="W5">
        <v>1.34</v>
      </c>
      <c r="X5">
        <v>42</v>
      </c>
      <c r="Y5">
        <v>14</v>
      </c>
      <c r="Z5">
        <v>14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10.67</v>
      </c>
      <c r="AH5">
        <v>37</v>
      </c>
      <c r="AI5">
        <v>37</v>
      </c>
      <c r="AJ5">
        <v>25.23</v>
      </c>
      <c r="AK5">
        <v>0</v>
      </c>
      <c r="AL5">
        <v>0</v>
      </c>
    </row>
    <row r="6" spans="1:39">
      <c r="A6" t="s">
        <v>48</v>
      </c>
      <c r="B6" s="35">
        <v>170.13</v>
      </c>
      <c r="C6" s="35">
        <v>59.46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70.13</v>
      </c>
      <c r="N6">
        <v>164.85</v>
      </c>
      <c r="O6">
        <v>100.18</v>
      </c>
      <c r="P6">
        <v>0.77</v>
      </c>
      <c r="R6" s="94">
        <v>0</v>
      </c>
      <c r="S6" s="94">
        <v>0</v>
      </c>
      <c r="T6" s="94">
        <v>0</v>
      </c>
      <c r="U6">
        <v>0.95</v>
      </c>
      <c r="V6">
        <v>0</v>
      </c>
      <c r="W6">
        <v>1.34</v>
      </c>
      <c r="X6">
        <v>43.01</v>
      </c>
      <c r="Y6">
        <v>14.33</v>
      </c>
      <c r="Z6">
        <v>14.33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10.67</v>
      </c>
      <c r="AH6">
        <v>36.67</v>
      </c>
      <c r="AI6">
        <v>36.659999999999997</v>
      </c>
      <c r="AJ6">
        <v>25.73</v>
      </c>
      <c r="AK6">
        <v>0</v>
      </c>
      <c r="AL6">
        <v>0</v>
      </c>
    </row>
    <row r="7" spans="1:39">
      <c r="A7" t="s">
        <v>49</v>
      </c>
      <c r="B7" s="35">
        <v>170.13</v>
      </c>
      <c r="C7" s="35">
        <v>59.46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70.13</v>
      </c>
      <c r="N7">
        <v>164.85</v>
      </c>
      <c r="O7">
        <v>100.18</v>
      </c>
      <c r="P7">
        <v>0.77</v>
      </c>
      <c r="R7" s="94">
        <v>0</v>
      </c>
      <c r="S7" s="94">
        <v>0</v>
      </c>
      <c r="T7" s="94">
        <v>0</v>
      </c>
      <c r="U7">
        <v>0.95</v>
      </c>
      <c r="V7">
        <v>0</v>
      </c>
      <c r="W7">
        <v>1.34</v>
      </c>
      <c r="X7">
        <v>25.5</v>
      </c>
      <c r="Y7">
        <v>8.5</v>
      </c>
      <c r="Z7">
        <v>8.5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10.67</v>
      </c>
      <c r="AH7">
        <v>26.67</v>
      </c>
      <c r="AI7">
        <v>26.67</v>
      </c>
      <c r="AJ7">
        <v>25.73</v>
      </c>
      <c r="AK7">
        <v>0</v>
      </c>
      <c r="AL7">
        <v>0</v>
      </c>
    </row>
    <row r="8" spans="1:39">
      <c r="A8" t="s">
        <v>50</v>
      </c>
      <c r="B8" s="35">
        <v>170.13</v>
      </c>
      <c r="C8" s="35">
        <v>59.46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70.13</v>
      </c>
      <c r="N8">
        <v>164.85</v>
      </c>
      <c r="O8">
        <v>100.18</v>
      </c>
      <c r="P8">
        <v>0.77</v>
      </c>
      <c r="R8" s="94">
        <v>0</v>
      </c>
      <c r="S8" s="94">
        <v>0</v>
      </c>
      <c r="T8" s="94">
        <v>0</v>
      </c>
      <c r="U8">
        <v>0.95</v>
      </c>
      <c r="V8">
        <v>0</v>
      </c>
      <c r="W8">
        <v>1.34</v>
      </c>
      <c r="X8">
        <v>25.5</v>
      </c>
      <c r="Y8">
        <v>8.5</v>
      </c>
      <c r="Z8">
        <v>8.5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10.67</v>
      </c>
      <c r="AH8">
        <v>26.33</v>
      </c>
      <c r="AI8">
        <v>26.33</v>
      </c>
      <c r="AJ8">
        <v>25.73</v>
      </c>
      <c r="AK8">
        <v>0</v>
      </c>
      <c r="AL8">
        <v>0</v>
      </c>
    </row>
    <row r="9" spans="1:39">
      <c r="A9" t="s">
        <v>51</v>
      </c>
      <c r="B9" s="35">
        <v>170.13</v>
      </c>
      <c r="C9" s="35">
        <v>59.46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70.13</v>
      </c>
      <c r="N9">
        <v>164.85</v>
      </c>
      <c r="O9">
        <v>100.18</v>
      </c>
      <c r="P9">
        <v>0</v>
      </c>
      <c r="R9" s="94">
        <v>0</v>
      </c>
      <c r="S9" s="94">
        <v>0</v>
      </c>
      <c r="T9" s="94">
        <v>0</v>
      </c>
      <c r="U9">
        <v>0.95</v>
      </c>
      <c r="V9">
        <v>0</v>
      </c>
      <c r="W9">
        <v>1.34</v>
      </c>
      <c r="X9">
        <v>25.5</v>
      </c>
      <c r="Y9">
        <v>8.5</v>
      </c>
      <c r="Z9">
        <v>8.5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7.33</v>
      </c>
      <c r="AH9">
        <v>26</v>
      </c>
      <c r="AI9">
        <v>26</v>
      </c>
      <c r="AJ9">
        <v>25.73</v>
      </c>
      <c r="AK9">
        <v>0</v>
      </c>
      <c r="AL9">
        <v>0</v>
      </c>
    </row>
    <row r="10" spans="1:39">
      <c r="A10" t="s">
        <v>52</v>
      </c>
      <c r="B10" s="35">
        <v>170.13</v>
      </c>
      <c r="C10" s="35">
        <v>59.46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70.13</v>
      </c>
      <c r="N10">
        <v>164.85</v>
      </c>
      <c r="O10">
        <v>100.18</v>
      </c>
      <c r="P10">
        <v>0</v>
      </c>
      <c r="R10" s="94">
        <v>0</v>
      </c>
      <c r="S10" s="94">
        <v>0</v>
      </c>
      <c r="T10" s="94">
        <v>0</v>
      </c>
      <c r="U10">
        <v>0.95</v>
      </c>
      <c r="V10">
        <v>0</v>
      </c>
      <c r="W10">
        <v>1.34</v>
      </c>
      <c r="X10">
        <v>26</v>
      </c>
      <c r="Y10">
        <v>8.66</v>
      </c>
      <c r="Z10">
        <v>8.67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7.33</v>
      </c>
      <c r="AH10">
        <v>26</v>
      </c>
      <c r="AI10">
        <v>26</v>
      </c>
      <c r="AJ10">
        <v>25.23</v>
      </c>
      <c r="AK10">
        <v>0</v>
      </c>
      <c r="AL10">
        <v>0</v>
      </c>
    </row>
    <row r="11" spans="1:39">
      <c r="A11" t="s">
        <v>53</v>
      </c>
      <c r="B11" s="35">
        <v>170.13</v>
      </c>
      <c r="C11" s="35">
        <v>59.46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70.13</v>
      </c>
      <c r="N11">
        <v>164.85</v>
      </c>
      <c r="O11">
        <v>100.18</v>
      </c>
      <c r="P11">
        <v>0.77</v>
      </c>
      <c r="R11" s="94">
        <v>0</v>
      </c>
      <c r="S11" s="94">
        <v>0</v>
      </c>
      <c r="T11" s="94">
        <v>0</v>
      </c>
      <c r="U11">
        <v>0.95</v>
      </c>
      <c r="V11">
        <v>0</v>
      </c>
      <c r="W11">
        <v>1.34</v>
      </c>
      <c r="X11">
        <v>22.5</v>
      </c>
      <c r="Y11">
        <v>7.5</v>
      </c>
      <c r="Z11">
        <v>7.5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7.33</v>
      </c>
      <c r="AH11">
        <v>16</v>
      </c>
      <c r="AI11">
        <v>16</v>
      </c>
      <c r="AJ11">
        <v>25.23</v>
      </c>
      <c r="AK11">
        <v>0</v>
      </c>
      <c r="AL11">
        <v>0</v>
      </c>
    </row>
    <row r="12" spans="1:39">
      <c r="A12" t="s">
        <v>54</v>
      </c>
      <c r="B12" s="35">
        <v>170.13</v>
      </c>
      <c r="C12" s="35">
        <v>59.46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70.13</v>
      </c>
      <c r="N12">
        <v>164.85</v>
      </c>
      <c r="O12">
        <v>100.18</v>
      </c>
      <c r="P12">
        <v>0.77</v>
      </c>
      <c r="R12" s="94">
        <v>0</v>
      </c>
      <c r="S12" s="94">
        <v>0</v>
      </c>
      <c r="T12" s="94">
        <v>0</v>
      </c>
      <c r="U12">
        <v>0.95</v>
      </c>
      <c r="V12">
        <v>0</v>
      </c>
      <c r="W12">
        <v>1.34</v>
      </c>
      <c r="X12">
        <v>22.5</v>
      </c>
      <c r="Y12">
        <v>7.5</v>
      </c>
      <c r="Z12">
        <v>7.5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7.33</v>
      </c>
      <c r="AH12">
        <v>16</v>
      </c>
      <c r="AI12">
        <v>16</v>
      </c>
      <c r="AJ12">
        <v>25.23</v>
      </c>
      <c r="AK12">
        <v>0</v>
      </c>
      <c r="AL12">
        <v>0</v>
      </c>
    </row>
    <row r="13" spans="1:39">
      <c r="A13" t="s">
        <v>55</v>
      </c>
      <c r="B13" s="35">
        <v>170.13</v>
      </c>
      <c r="C13" s="35">
        <v>59.46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70.13</v>
      </c>
      <c r="N13">
        <v>164.85</v>
      </c>
      <c r="O13">
        <v>100.18</v>
      </c>
      <c r="P13">
        <v>0.77</v>
      </c>
      <c r="R13" s="94">
        <v>0</v>
      </c>
      <c r="S13" s="94">
        <v>0</v>
      </c>
      <c r="T13" s="94">
        <v>0</v>
      </c>
      <c r="U13">
        <v>0.95</v>
      </c>
      <c r="V13">
        <v>0</v>
      </c>
      <c r="W13">
        <v>1.34</v>
      </c>
      <c r="X13">
        <v>22.5</v>
      </c>
      <c r="Y13">
        <v>7.5</v>
      </c>
      <c r="Z13">
        <v>7.5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7.33</v>
      </c>
      <c r="AH13">
        <v>16</v>
      </c>
      <c r="AI13">
        <v>16</v>
      </c>
      <c r="AJ13">
        <v>25.23</v>
      </c>
      <c r="AK13">
        <v>0</v>
      </c>
      <c r="AL13">
        <v>0</v>
      </c>
    </row>
    <row r="14" spans="1:39">
      <c r="A14" t="s">
        <v>56</v>
      </c>
      <c r="B14" s="35">
        <v>170.13</v>
      </c>
      <c r="C14" s="35">
        <v>59.46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70.13</v>
      </c>
      <c r="N14">
        <v>164.85</v>
      </c>
      <c r="O14">
        <v>100.18</v>
      </c>
      <c r="P14">
        <v>0.77</v>
      </c>
      <c r="R14" s="94">
        <v>0</v>
      </c>
      <c r="S14" s="94">
        <v>0</v>
      </c>
      <c r="T14" s="94">
        <v>0</v>
      </c>
      <c r="U14">
        <v>0.95</v>
      </c>
      <c r="V14">
        <v>0</v>
      </c>
      <c r="W14">
        <v>1.34</v>
      </c>
      <c r="X14">
        <v>22.5</v>
      </c>
      <c r="Y14">
        <v>7.5</v>
      </c>
      <c r="Z14">
        <v>7.5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7.33</v>
      </c>
      <c r="AH14">
        <v>16</v>
      </c>
      <c r="AI14">
        <v>16</v>
      </c>
      <c r="AJ14">
        <v>25.23</v>
      </c>
      <c r="AK14">
        <v>0</v>
      </c>
      <c r="AL14">
        <v>0</v>
      </c>
    </row>
    <row r="15" spans="1:39">
      <c r="A15" t="s">
        <v>57</v>
      </c>
      <c r="B15" s="35">
        <v>170.13</v>
      </c>
      <c r="C15" s="35">
        <v>59.46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70.13</v>
      </c>
      <c r="N15">
        <v>164.85</v>
      </c>
      <c r="O15">
        <v>100.18</v>
      </c>
      <c r="P15">
        <v>0.77</v>
      </c>
      <c r="R15" s="94">
        <v>0</v>
      </c>
      <c r="S15" s="94">
        <v>0</v>
      </c>
      <c r="T15" s="94">
        <v>0</v>
      </c>
      <c r="U15">
        <v>0.95</v>
      </c>
      <c r="V15">
        <v>0</v>
      </c>
      <c r="W15">
        <v>1.3</v>
      </c>
      <c r="X15">
        <v>22.5</v>
      </c>
      <c r="Y15">
        <v>7.5</v>
      </c>
      <c r="Z15">
        <v>7.5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7.33</v>
      </c>
      <c r="AH15">
        <v>16</v>
      </c>
      <c r="AI15">
        <v>16</v>
      </c>
      <c r="AJ15">
        <v>25.23</v>
      </c>
      <c r="AK15">
        <v>0</v>
      </c>
      <c r="AL15">
        <v>0</v>
      </c>
    </row>
    <row r="16" spans="1:39">
      <c r="A16" t="s">
        <v>58</v>
      </c>
      <c r="B16" s="35">
        <v>170.13</v>
      </c>
      <c r="C16" s="35">
        <v>59.46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70.13</v>
      </c>
      <c r="N16">
        <v>164.85</v>
      </c>
      <c r="O16">
        <v>100.18</v>
      </c>
      <c r="P16">
        <v>0.77</v>
      </c>
      <c r="R16" s="94">
        <v>0</v>
      </c>
      <c r="S16" s="94">
        <v>0</v>
      </c>
      <c r="T16" s="94">
        <v>0</v>
      </c>
      <c r="U16">
        <v>0.95</v>
      </c>
      <c r="V16">
        <v>0</v>
      </c>
      <c r="W16">
        <v>1.3</v>
      </c>
      <c r="X16">
        <v>22.5</v>
      </c>
      <c r="Y16">
        <v>7.5</v>
      </c>
      <c r="Z16">
        <v>7.5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7.33</v>
      </c>
      <c r="AH16">
        <v>16</v>
      </c>
      <c r="AI16">
        <v>16</v>
      </c>
      <c r="AJ16">
        <v>25.23</v>
      </c>
      <c r="AK16">
        <v>0</v>
      </c>
      <c r="AL16">
        <v>0</v>
      </c>
    </row>
    <row r="17" spans="1:38">
      <c r="A17" t="s">
        <v>59</v>
      </c>
      <c r="B17" s="35">
        <v>170.13</v>
      </c>
      <c r="C17" s="35">
        <v>59.46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70.13</v>
      </c>
      <c r="N17">
        <v>164.85</v>
      </c>
      <c r="O17">
        <v>100.18</v>
      </c>
      <c r="P17">
        <v>0</v>
      </c>
      <c r="R17" s="94">
        <v>0</v>
      </c>
      <c r="S17" s="94">
        <v>0</v>
      </c>
      <c r="T17" s="94">
        <v>0</v>
      </c>
      <c r="U17">
        <v>0.95</v>
      </c>
      <c r="V17">
        <v>0</v>
      </c>
      <c r="W17">
        <v>1.3</v>
      </c>
      <c r="X17">
        <v>22.5</v>
      </c>
      <c r="Y17">
        <v>7.5</v>
      </c>
      <c r="Z17">
        <v>7.5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7.33</v>
      </c>
      <c r="AH17">
        <v>16</v>
      </c>
      <c r="AI17">
        <v>16</v>
      </c>
      <c r="AJ17">
        <v>25.23</v>
      </c>
      <c r="AK17">
        <v>0</v>
      </c>
      <c r="AL17">
        <v>0</v>
      </c>
    </row>
    <row r="18" spans="1:38">
      <c r="A18" t="s">
        <v>60</v>
      </c>
      <c r="B18" s="35">
        <v>170.13</v>
      </c>
      <c r="C18" s="35">
        <v>59.46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70.13</v>
      </c>
      <c r="N18">
        <v>164.85</v>
      </c>
      <c r="O18">
        <v>100.18</v>
      </c>
      <c r="P18">
        <v>0</v>
      </c>
      <c r="R18" s="94">
        <v>0</v>
      </c>
      <c r="S18" s="94">
        <v>0</v>
      </c>
      <c r="T18" s="94">
        <v>0</v>
      </c>
      <c r="U18">
        <v>0.95</v>
      </c>
      <c r="V18">
        <v>0</v>
      </c>
      <c r="W18">
        <v>1.3</v>
      </c>
      <c r="X18">
        <v>22.5</v>
      </c>
      <c r="Y18">
        <v>7.5</v>
      </c>
      <c r="Z18">
        <v>7.5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7.33</v>
      </c>
      <c r="AH18">
        <v>16</v>
      </c>
      <c r="AI18">
        <v>16</v>
      </c>
      <c r="AJ18">
        <v>25.23</v>
      </c>
      <c r="AK18">
        <v>0</v>
      </c>
      <c r="AL18">
        <v>0</v>
      </c>
    </row>
    <row r="19" spans="1:38">
      <c r="A19" t="s">
        <v>61</v>
      </c>
      <c r="B19" s="35">
        <v>170.13</v>
      </c>
      <c r="C19" s="35">
        <v>59.46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70.13</v>
      </c>
      <c r="N19">
        <v>164.85</v>
      </c>
      <c r="O19">
        <v>100.18</v>
      </c>
      <c r="P19">
        <v>0.69</v>
      </c>
      <c r="R19" s="94">
        <v>0</v>
      </c>
      <c r="S19" s="94">
        <v>0</v>
      </c>
      <c r="T19" s="94">
        <v>0</v>
      </c>
      <c r="U19">
        <v>0.95</v>
      </c>
      <c r="V19">
        <v>0</v>
      </c>
      <c r="W19">
        <v>1.3</v>
      </c>
      <c r="X19">
        <v>22.5</v>
      </c>
      <c r="Y19">
        <v>7.5</v>
      </c>
      <c r="Z19">
        <v>7.5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7.33</v>
      </c>
      <c r="AH19">
        <v>16</v>
      </c>
      <c r="AI19">
        <v>16</v>
      </c>
      <c r="AJ19">
        <v>25.23</v>
      </c>
      <c r="AK19">
        <v>0</v>
      </c>
      <c r="AL19">
        <v>0</v>
      </c>
    </row>
    <row r="20" spans="1:38">
      <c r="A20" t="s">
        <v>62</v>
      </c>
      <c r="B20" s="35">
        <v>170.13</v>
      </c>
      <c r="C20" s="35">
        <v>59.46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70.13</v>
      </c>
      <c r="N20">
        <v>192.32</v>
      </c>
      <c r="O20">
        <v>100.18</v>
      </c>
      <c r="P20">
        <v>0.69</v>
      </c>
      <c r="R20" s="94">
        <v>0</v>
      </c>
      <c r="S20" s="94">
        <v>0</v>
      </c>
      <c r="T20" s="94">
        <v>0</v>
      </c>
      <c r="U20">
        <v>0.95</v>
      </c>
      <c r="V20">
        <v>0</v>
      </c>
      <c r="W20">
        <v>1.3</v>
      </c>
      <c r="X20">
        <v>22.5</v>
      </c>
      <c r="Y20">
        <v>7.5</v>
      </c>
      <c r="Z20">
        <v>7.5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7.33</v>
      </c>
      <c r="AH20">
        <v>16</v>
      </c>
      <c r="AI20">
        <v>16</v>
      </c>
      <c r="AJ20">
        <v>25.23</v>
      </c>
      <c r="AK20">
        <v>0</v>
      </c>
      <c r="AL20">
        <v>0</v>
      </c>
    </row>
    <row r="21" spans="1:38">
      <c r="A21" t="s">
        <v>63</v>
      </c>
      <c r="B21" s="35">
        <v>200.84</v>
      </c>
      <c r="C21" s="35">
        <v>59.46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70.13</v>
      </c>
      <c r="N21">
        <v>230.78</v>
      </c>
      <c r="O21">
        <v>100.18</v>
      </c>
      <c r="P21">
        <v>0.69</v>
      </c>
      <c r="R21" s="94">
        <v>0</v>
      </c>
      <c r="S21" s="94">
        <v>0</v>
      </c>
      <c r="T21" s="94">
        <v>0</v>
      </c>
      <c r="U21">
        <v>0.95</v>
      </c>
      <c r="V21">
        <v>0</v>
      </c>
      <c r="W21">
        <v>1.3</v>
      </c>
      <c r="X21">
        <v>22.5</v>
      </c>
      <c r="Y21">
        <v>7.5</v>
      </c>
      <c r="Z21">
        <v>7.5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7.33</v>
      </c>
      <c r="AH21">
        <v>16</v>
      </c>
      <c r="AI21">
        <v>16</v>
      </c>
      <c r="AJ21">
        <v>25.23</v>
      </c>
      <c r="AK21">
        <v>0</v>
      </c>
      <c r="AL21">
        <v>0</v>
      </c>
    </row>
    <row r="22" spans="1:38">
      <c r="A22" t="s">
        <v>64</v>
      </c>
      <c r="B22" s="35">
        <v>200.84</v>
      </c>
      <c r="C22" s="35">
        <v>59.46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70.13</v>
      </c>
      <c r="N22">
        <v>271.89</v>
      </c>
      <c r="O22">
        <v>100.18</v>
      </c>
      <c r="P22">
        <v>0.69</v>
      </c>
      <c r="R22" s="94">
        <v>0</v>
      </c>
      <c r="S22" s="94">
        <v>0</v>
      </c>
      <c r="T22" s="94">
        <v>0</v>
      </c>
      <c r="U22">
        <v>0.95</v>
      </c>
      <c r="V22">
        <v>0</v>
      </c>
      <c r="W22">
        <v>1.3</v>
      </c>
      <c r="X22">
        <v>22.5</v>
      </c>
      <c r="Y22">
        <v>7.5</v>
      </c>
      <c r="Z22">
        <v>7.5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7.33</v>
      </c>
      <c r="AH22">
        <v>16</v>
      </c>
      <c r="AI22">
        <v>16</v>
      </c>
      <c r="AJ22">
        <v>25.23</v>
      </c>
      <c r="AK22">
        <v>0</v>
      </c>
      <c r="AL22">
        <v>0</v>
      </c>
    </row>
    <row r="23" spans="1:38">
      <c r="A23" t="s">
        <v>65</v>
      </c>
      <c r="B23" s="35">
        <v>200.84</v>
      </c>
      <c r="C23" s="35">
        <v>59.46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70.13</v>
      </c>
      <c r="N23">
        <v>271.89</v>
      </c>
      <c r="O23">
        <v>100.18</v>
      </c>
      <c r="P23">
        <v>0.69</v>
      </c>
      <c r="R23" s="94">
        <v>0</v>
      </c>
      <c r="S23" s="94">
        <v>0</v>
      </c>
      <c r="T23" s="94">
        <v>0</v>
      </c>
      <c r="U23">
        <v>0.95</v>
      </c>
      <c r="V23">
        <v>0</v>
      </c>
      <c r="W23">
        <v>1.3</v>
      </c>
      <c r="X23">
        <v>22.5</v>
      </c>
      <c r="Y23">
        <v>7.5</v>
      </c>
      <c r="Z23">
        <v>7.5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9.33</v>
      </c>
      <c r="AH23">
        <v>16</v>
      </c>
      <c r="AI23">
        <v>16</v>
      </c>
      <c r="AJ23">
        <v>24.72</v>
      </c>
      <c r="AK23">
        <v>0</v>
      </c>
      <c r="AL23">
        <v>0</v>
      </c>
    </row>
    <row r="24" spans="1:38">
      <c r="A24" t="s">
        <v>66</v>
      </c>
      <c r="B24" s="35">
        <v>200.84</v>
      </c>
      <c r="C24" s="35">
        <v>59.46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70.13</v>
      </c>
      <c r="N24">
        <v>271.89</v>
      </c>
      <c r="O24">
        <v>100.18</v>
      </c>
      <c r="P24">
        <v>0.69</v>
      </c>
      <c r="R24" s="94">
        <v>0</v>
      </c>
      <c r="S24" s="94">
        <v>0</v>
      </c>
      <c r="T24" s="94">
        <v>0</v>
      </c>
      <c r="U24">
        <v>0.95</v>
      </c>
      <c r="V24">
        <v>0</v>
      </c>
      <c r="W24">
        <v>1.3</v>
      </c>
      <c r="X24">
        <v>22.5</v>
      </c>
      <c r="Y24">
        <v>7.5</v>
      </c>
      <c r="Z24">
        <v>7.5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9.33</v>
      </c>
      <c r="AH24">
        <v>16</v>
      </c>
      <c r="AI24">
        <v>16</v>
      </c>
      <c r="AJ24">
        <v>24.72</v>
      </c>
      <c r="AK24">
        <v>0</v>
      </c>
      <c r="AL24">
        <v>0</v>
      </c>
    </row>
    <row r="25" spans="1:38">
      <c r="A25" t="s">
        <v>67</v>
      </c>
      <c r="B25" s="35">
        <v>229.69</v>
      </c>
      <c r="C25" s="35">
        <v>59.46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65.98</v>
      </c>
      <c r="N25">
        <v>271.89</v>
      </c>
      <c r="O25">
        <v>100.18</v>
      </c>
      <c r="P25">
        <v>0</v>
      </c>
      <c r="R25" s="94">
        <v>0</v>
      </c>
      <c r="S25" s="94">
        <v>0</v>
      </c>
      <c r="T25" s="94">
        <v>0</v>
      </c>
      <c r="U25">
        <v>0.95</v>
      </c>
      <c r="V25">
        <v>0</v>
      </c>
      <c r="W25">
        <v>1.3</v>
      </c>
      <c r="X25">
        <v>37.01</v>
      </c>
      <c r="Y25">
        <v>12.33</v>
      </c>
      <c r="Z25">
        <v>12.33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9.33</v>
      </c>
      <c r="AH25">
        <v>16</v>
      </c>
      <c r="AI25">
        <v>16</v>
      </c>
      <c r="AJ25">
        <v>24.72</v>
      </c>
      <c r="AK25">
        <v>0</v>
      </c>
      <c r="AL25">
        <v>0</v>
      </c>
    </row>
    <row r="26" spans="1:38">
      <c r="A26" t="s">
        <v>68</v>
      </c>
      <c r="B26" s="35">
        <v>261.07</v>
      </c>
      <c r="C26" s="35">
        <v>86.74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65.98</v>
      </c>
      <c r="N26">
        <v>271.89</v>
      </c>
      <c r="O26">
        <v>100.18</v>
      </c>
      <c r="P26">
        <v>0</v>
      </c>
      <c r="R26" s="94">
        <v>0</v>
      </c>
      <c r="S26" s="94">
        <v>0</v>
      </c>
      <c r="T26" s="94">
        <v>0</v>
      </c>
      <c r="U26">
        <v>0.95</v>
      </c>
      <c r="V26">
        <v>0</v>
      </c>
      <c r="W26">
        <v>1.3</v>
      </c>
      <c r="X26">
        <v>37.99</v>
      </c>
      <c r="Y26">
        <v>12.67</v>
      </c>
      <c r="Z26">
        <v>12.67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9.33</v>
      </c>
      <c r="AH26">
        <v>16</v>
      </c>
      <c r="AI26">
        <v>16</v>
      </c>
      <c r="AJ26">
        <v>24.72</v>
      </c>
      <c r="AK26">
        <v>0</v>
      </c>
      <c r="AL26">
        <v>0</v>
      </c>
    </row>
    <row r="27" spans="1:38">
      <c r="A27" t="s">
        <v>69</v>
      </c>
      <c r="B27" s="35">
        <v>261.07</v>
      </c>
      <c r="C27" s="35">
        <v>86.74</v>
      </c>
      <c r="D27" s="94">
        <f t="shared" si="0"/>
        <v>0.3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65.98</v>
      </c>
      <c r="N27">
        <v>271.89</v>
      </c>
      <c r="O27">
        <v>100.18</v>
      </c>
      <c r="P27">
        <v>0.62</v>
      </c>
      <c r="R27" s="94">
        <v>0</v>
      </c>
      <c r="S27" s="94">
        <v>0</v>
      </c>
      <c r="T27" s="94">
        <v>0.3</v>
      </c>
      <c r="U27">
        <v>0.95</v>
      </c>
      <c r="V27">
        <v>0</v>
      </c>
      <c r="W27">
        <v>1.3</v>
      </c>
      <c r="X27">
        <v>37.99</v>
      </c>
      <c r="Y27">
        <v>12.67</v>
      </c>
      <c r="Z27">
        <v>12.67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9.33</v>
      </c>
      <c r="AH27">
        <v>24.33</v>
      </c>
      <c r="AI27">
        <v>24.34</v>
      </c>
      <c r="AJ27">
        <v>24.72</v>
      </c>
      <c r="AK27">
        <v>0</v>
      </c>
      <c r="AL27">
        <v>0</v>
      </c>
    </row>
    <row r="28" spans="1:38">
      <c r="A28" t="s">
        <v>70</v>
      </c>
      <c r="B28" s="35">
        <v>261.07</v>
      </c>
      <c r="C28" s="35">
        <v>86.74</v>
      </c>
      <c r="D28" s="94">
        <f t="shared" si="0"/>
        <v>0.49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65.98</v>
      </c>
      <c r="N28">
        <v>271.89</v>
      </c>
      <c r="O28">
        <v>100.18</v>
      </c>
      <c r="P28">
        <v>0.62</v>
      </c>
      <c r="R28" s="94">
        <v>0.08</v>
      </c>
      <c r="S28" s="94">
        <v>0</v>
      </c>
      <c r="T28" s="94">
        <v>0.41</v>
      </c>
      <c r="U28">
        <v>0.95</v>
      </c>
      <c r="V28">
        <v>0</v>
      </c>
      <c r="W28">
        <v>1.3</v>
      </c>
      <c r="X28">
        <v>38.51</v>
      </c>
      <c r="Y28">
        <v>12.83</v>
      </c>
      <c r="Z28">
        <v>12.83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9.33</v>
      </c>
      <c r="AH28">
        <v>24</v>
      </c>
      <c r="AI28">
        <v>24</v>
      </c>
      <c r="AJ28">
        <v>24.72</v>
      </c>
      <c r="AK28">
        <v>0</v>
      </c>
      <c r="AL28">
        <v>0</v>
      </c>
    </row>
    <row r="29" spans="1:38">
      <c r="A29" t="s">
        <v>71</v>
      </c>
      <c r="B29" s="35">
        <v>261.07</v>
      </c>
      <c r="C29" s="35">
        <v>86.74</v>
      </c>
      <c r="D29" s="94">
        <f t="shared" si="0"/>
        <v>1.47</v>
      </c>
      <c r="E29" s="35"/>
      <c r="F29" s="35"/>
      <c r="G29" s="35"/>
      <c r="H29" s="35"/>
      <c r="I29" s="35"/>
      <c r="J29" s="38">
        <v>0</v>
      </c>
      <c r="K29" s="38">
        <v>0</v>
      </c>
      <c r="L29" s="38">
        <v>0</v>
      </c>
      <c r="M29">
        <v>65.98</v>
      </c>
      <c r="N29">
        <v>271.89</v>
      </c>
      <c r="O29">
        <v>100.18</v>
      </c>
      <c r="P29">
        <v>0.62</v>
      </c>
      <c r="R29" s="94">
        <v>0.7</v>
      </c>
      <c r="S29" s="94">
        <v>0</v>
      </c>
      <c r="T29" s="94">
        <v>0.77</v>
      </c>
      <c r="U29">
        <v>0.95</v>
      </c>
      <c r="V29">
        <v>0</v>
      </c>
      <c r="W29">
        <v>1.3</v>
      </c>
      <c r="X29">
        <v>38.51</v>
      </c>
      <c r="Y29">
        <v>12.83</v>
      </c>
      <c r="Z29">
        <v>12.83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9.33</v>
      </c>
      <c r="AH29">
        <v>23.33</v>
      </c>
      <c r="AI29">
        <v>23.34</v>
      </c>
      <c r="AJ29">
        <v>24.22</v>
      </c>
      <c r="AK29">
        <v>0</v>
      </c>
      <c r="AL29">
        <v>0</v>
      </c>
    </row>
    <row r="30" spans="1:38">
      <c r="A30" t="s">
        <v>72</v>
      </c>
      <c r="B30" s="35">
        <v>261.07</v>
      </c>
      <c r="C30" s="35">
        <v>86.74</v>
      </c>
      <c r="D30" s="94">
        <f t="shared" si="0"/>
        <v>6.52</v>
      </c>
      <c r="E30" s="35"/>
      <c r="F30" s="35"/>
      <c r="G30" s="35"/>
      <c r="H30" s="35"/>
      <c r="I30" s="35"/>
      <c r="J30" s="38">
        <v>0</v>
      </c>
      <c r="K30" s="38">
        <v>0</v>
      </c>
      <c r="L30" s="38">
        <v>0</v>
      </c>
      <c r="M30">
        <v>113.12</v>
      </c>
      <c r="N30">
        <v>271.89</v>
      </c>
      <c r="O30">
        <v>100.18</v>
      </c>
      <c r="P30">
        <v>0.62</v>
      </c>
      <c r="R30" s="94">
        <v>3.02</v>
      </c>
      <c r="S30" s="94">
        <v>1</v>
      </c>
      <c r="T30" s="94">
        <v>2.5</v>
      </c>
      <c r="U30">
        <v>0.95</v>
      </c>
      <c r="V30">
        <v>0</v>
      </c>
      <c r="W30">
        <v>1.3</v>
      </c>
      <c r="X30">
        <v>38.51</v>
      </c>
      <c r="Y30">
        <v>12.83</v>
      </c>
      <c r="Z30">
        <v>12.83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9.67</v>
      </c>
      <c r="AH30">
        <v>23</v>
      </c>
      <c r="AI30">
        <v>23</v>
      </c>
      <c r="AJ30">
        <v>24.22</v>
      </c>
      <c r="AK30">
        <v>0</v>
      </c>
      <c r="AL30">
        <v>0</v>
      </c>
    </row>
    <row r="31" spans="1:38">
      <c r="A31" t="s">
        <v>73</v>
      </c>
      <c r="B31" s="35">
        <v>261.07</v>
      </c>
      <c r="C31" s="35">
        <v>86.74</v>
      </c>
      <c r="D31" s="94">
        <f t="shared" si="0"/>
        <v>23.939999999999998</v>
      </c>
      <c r="E31" s="35"/>
      <c r="F31" s="35"/>
      <c r="G31" s="35"/>
      <c r="H31" s="35"/>
      <c r="I31" s="35"/>
      <c r="J31" s="38">
        <v>0.06</v>
      </c>
      <c r="K31" s="38">
        <v>0.06</v>
      </c>
      <c r="L31" s="38">
        <v>0.06</v>
      </c>
      <c r="M31">
        <v>113.12</v>
      </c>
      <c r="N31">
        <v>271.89</v>
      </c>
      <c r="O31">
        <v>100.18</v>
      </c>
      <c r="P31">
        <v>0.62</v>
      </c>
      <c r="R31" s="94">
        <v>11.42</v>
      </c>
      <c r="S31" s="94">
        <v>3</v>
      </c>
      <c r="T31" s="94">
        <v>9.52</v>
      </c>
      <c r="U31">
        <v>0.95</v>
      </c>
      <c r="V31">
        <v>1.1399999999999999</v>
      </c>
      <c r="W31">
        <v>1.3</v>
      </c>
      <c r="X31">
        <v>39</v>
      </c>
      <c r="Y31">
        <v>13</v>
      </c>
      <c r="Z31">
        <v>13</v>
      </c>
      <c r="AA31">
        <v>0</v>
      </c>
      <c r="AB31">
        <v>0</v>
      </c>
      <c r="AC31">
        <v>2</v>
      </c>
      <c r="AD31">
        <v>0</v>
      </c>
      <c r="AE31">
        <v>1</v>
      </c>
      <c r="AF31">
        <v>0</v>
      </c>
      <c r="AG31">
        <v>9.67</v>
      </c>
      <c r="AH31">
        <v>22.67</v>
      </c>
      <c r="AI31">
        <v>22.66</v>
      </c>
      <c r="AJ31">
        <v>23.72</v>
      </c>
      <c r="AK31">
        <v>1</v>
      </c>
      <c r="AL31">
        <v>0</v>
      </c>
    </row>
    <row r="32" spans="1:38">
      <c r="A32" t="s">
        <v>74</v>
      </c>
      <c r="B32" s="35">
        <v>261.07</v>
      </c>
      <c r="C32" s="35">
        <v>86.74</v>
      </c>
      <c r="D32" s="94">
        <f t="shared" si="0"/>
        <v>51.629999999999995</v>
      </c>
      <c r="E32" s="35"/>
      <c r="F32" s="35"/>
      <c r="G32" s="35"/>
      <c r="H32" s="35"/>
      <c r="I32" s="35"/>
      <c r="J32" s="38">
        <v>0.25</v>
      </c>
      <c r="K32" s="38">
        <v>0.25</v>
      </c>
      <c r="L32" s="38">
        <v>0.25</v>
      </c>
      <c r="M32">
        <v>113.12</v>
      </c>
      <c r="N32">
        <v>271.89</v>
      </c>
      <c r="O32">
        <v>100.18</v>
      </c>
      <c r="P32">
        <v>0.62</v>
      </c>
      <c r="R32" s="94">
        <v>24.27</v>
      </c>
      <c r="S32" s="94">
        <v>7</v>
      </c>
      <c r="T32" s="94">
        <v>20.36</v>
      </c>
      <c r="U32">
        <v>0.95</v>
      </c>
      <c r="V32">
        <v>6.66</v>
      </c>
      <c r="W32">
        <v>1.3</v>
      </c>
      <c r="X32">
        <v>39.49</v>
      </c>
      <c r="Y32">
        <v>13.17</v>
      </c>
      <c r="Z32">
        <v>13.17</v>
      </c>
      <c r="AA32">
        <v>0.03</v>
      </c>
      <c r="AB32">
        <v>0.01</v>
      </c>
      <c r="AC32">
        <v>3</v>
      </c>
      <c r="AD32">
        <v>1</v>
      </c>
      <c r="AE32">
        <v>2</v>
      </c>
      <c r="AF32">
        <v>1</v>
      </c>
      <c r="AG32">
        <v>9.33</v>
      </c>
      <c r="AH32">
        <v>22.33</v>
      </c>
      <c r="AI32">
        <v>22.34</v>
      </c>
      <c r="AJ32">
        <v>23.21</v>
      </c>
      <c r="AK32">
        <v>4</v>
      </c>
      <c r="AL32">
        <v>1</v>
      </c>
    </row>
    <row r="33" spans="1:38">
      <c r="A33" t="s">
        <v>75</v>
      </c>
      <c r="B33" s="35">
        <v>261.07</v>
      </c>
      <c r="C33" s="35">
        <v>86.74</v>
      </c>
      <c r="D33" s="94">
        <f t="shared" si="0"/>
        <v>75.040000000000006</v>
      </c>
      <c r="E33" s="35"/>
      <c r="F33" s="35"/>
      <c r="G33" s="35"/>
      <c r="H33" s="35"/>
      <c r="I33" s="35"/>
      <c r="J33" s="38">
        <v>0.61</v>
      </c>
      <c r="K33" s="38">
        <v>0.61</v>
      </c>
      <c r="L33" s="38">
        <v>0.63</v>
      </c>
      <c r="M33">
        <v>113.12</v>
      </c>
      <c r="N33">
        <v>271.89</v>
      </c>
      <c r="O33">
        <v>100.18</v>
      </c>
      <c r="P33">
        <v>0</v>
      </c>
      <c r="R33" s="94">
        <v>32.020000000000003</v>
      </c>
      <c r="S33" s="94">
        <v>11</v>
      </c>
      <c r="T33" s="94">
        <v>32.020000000000003</v>
      </c>
      <c r="U33">
        <v>0.95</v>
      </c>
      <c r="V33">
        <v>14.28</v>
      </c>
      <c r="W33">
        <v>1.3</v>
      </c>
      <c r="X33">
        <v>40.01</v>
      </c>
      <c r="Y33">
        <v>13.33</v>
      </c>
      <c r="Z33">
        <v>13.33</v>
      </c>
      <c r="AA33">
        <v>2.77</v>
      </c>
      <c r="AB33">
        <v>0.56000000000000005</v>
      </c>
      <c r="AC33">
        <v>5</v>
      </c>
      <c r="AD33">
        <v>2</v>
      </c>
      <c r="AE33">
        <v>3</v>
      </c>
      <c r="AF33">
        <v>2</v>
      </c>
      <c r="AG33">
        <v>9</v>
      </c>
      <c r="AH33">
        <v>22.33</v>
      </c>
      <c r="AI33">
        <v>22.34</v>
      </c>
      <c r="AJ33">
        <v>23.21</v>
      </c>
      <c r="AK33">
        <v>7</v>
      </c>
      <c r="AL33">
        <v>3</v>
      </c>
    </row>
    <row r="34" spans="1:38">
      <c r="A34" t="s">
        <v>76</v>
      </c>
      <c r="B34" s="35">
        <v>261.07</v>
      </c>
      <c r="C34" s="35">
        <v>86.74</v>
      </c>
      <c r="D34" s="94">
        <f t="shared" si="0"/>
        <v>77.5</v>
      </c>
      <c r="E34" s="35"/>
      <c r="F34" s="35"/>
      <c r="G34" s="35"/>
      <c r="H34" s="35"/>
      <c r="I34" s="35"/>
      <c r="J34" s="38">
        <v>1.1499999999999999</v>
      </c>
      <c r="K34" s="38">
        <v>1.1499999999999999</v>
      </c>
      <c r="L34" s="38">
        <v>1.17</v>
      </c>
      <c r="M34">
        <v>113.12</v>
      </c>
      <c r="N34">
        <v>271.89</v>
      </c>
      <c r="O34">
        <v>100.18</v>
      </c>
      <c r="P34">
        <v>0</v>
      </c>
      <c r="R34" s="94">
        <v>29.75</v>
      </c>
      <c r="S34" s="94">
        <v>18</v>
      </c>
      <c r="T34" s="94">
        <v>29.75</v>
      </c>
      <c r="U34">
        <v>0.95</v>
      </c>
      <c r="V34">
        <v>21.91</v>
      </c>
      <c r="W34">
        <v>1.3</v>
      </c>
      <c r="X34">
        <v>39.49</v>
      </c>
      <c r="Y34">
        <v>13.17</v>
      </c>
      <c r="Z34">
        <v>13.17</v>
      </c>
      <c r="AA34">
        <v>11.59</v>
      </c>
      <c r="AB34">
        <v>2.3199999999999998</v>
      </c>
      <c r="AC34">
        <v>8</v>
      </c>
      <c r="AD34">
        <v>3</v>
      </c>
      <c r="AE34">
        <v>10</v>
      </c>
      <c r="AF34">
        <v>5</v>
      </c>
      <c r="AG34">
        <v>9</v>
      </c>
      <c r="AH34">
        <v>21.67</v>
      </c>
      <c r="AI34">
        <v>21.66</v>
      </c>
      <c r="AJ34">
        <v>23.21</v>
      </c>
      <c r="AK34">
        <v>18</v>
      </c>
      <c r="AL34">
        <v>7</v>
      </c>
    </row>
    <row r="35" spans="1:38">
      <c r="A35" t="s">
        <v>77</v>
      </c>
      <c r="B35" s="35">
        <v>261.07</v>
      </c>
      <c r="C35" s="35">
        <v>86.74</v>
      </c>
      <c r="D35" s="94">
        <f t="shared" si="0"/>
        <v>87.7</v>
      </c>
      <c r="E35" s="35"/>
      <c r="F35" s="35"/>
      <c r="G35" s="35"/>
      <c r="H35" s="35"/>
      <c r="I35" s="35"/>
      <c r="J35" s="38">
        <v>2.12</v>
      </c>
      <c r="K35" s="38">
        <v>2.12</v>
      </c>
      <c r="L35" s="38">
        <v>2.17</v>
      </c>
      <c r="M35">
        <v>113.12</v>
      </c>
      <c r="N35">
        <v>271.89</v>
      </c>
      <c r="O35">
        <v>100.18</v>
      </c>
      <c r="P35">
        <v>0.62</v>
      </c>
      <c r="R35" s="94">
        <v>31.35</v>
      </c>
      <c r="S35" s="94">
        <v>25</v>
      </c>
      <c r="T35" s="94">
        <v>31.35</v>
      </c>
      <c r="U35">
        <v>0.95</v>
      </c>
      <c r="V35">
        <v>31.35</v>
      </c>
      <c r="W35">
        <v>1.34</v>
      </c>
      <c r="X35">
        <v>37.99</v>
      </c>
      <c r="Y35">
        <v>12.67</v>
      </c>
      <c r="Z35">
        <v>12.67</v>
      </c>
      <c r="AA35">
        <v>28.61</v>
      </c>
      <c r="AB35">
        <v>5.72</v>
      </c>
      <c r="AC35">
        <v>13</v>
      </c>
      <c r="AD35">
        <v>5</v>
      </c>
      <c r="AE35">
        <v>10</v>
      </c>
      <c r="AF35">
        <v>5</v>
      </c>
      <c r="AG35">
        <v>8</v>
      </c>
      <c r="AH35">
        <v>20.329999999999998</v>
      </c>
      <c r="AI35">
        <v>20.34</v>
      </c>
      <c r="AJ35">
        <v>23.21</v>
      </c>
      <c r="AK35">
        <v>11</v>
      </c>
      <c r="AL35">
        <v>4</v>
      </c>
    </row>
    <row r="36" spans="1:38">
      <c r="A36" t="s">
        <v>78</v>
      </c>
      <c r="B36" s="35">
        <v>261.07</v>
      </c>
      <c r="C36" s="35">
        <v>86.74</v>
      </c>
      <c r="D36" s="94">
        <f t="shared" si="0"/>
        <v>88.699999999999989</v>
      </c>
      <c r="E36" s="35"/>
      <c r="F36" s="35"/>
      <c r="G36" s="35"/>
      <c r="H36" s="35"/>
      <c r="I36" s="35"/>
      <c r="J36" s="38">
        <v>3.58</v>
      </c>
      <c r="K36" s="38">
        <v>3.58</v>
      </c>
      <c r="L36" s="38">
        <v>3.68</v>
      </c>
      <c r="M36">
        <v>113.12</v>
      </c>
      <c r="N36">
        <v>271.89</v>
      </c>
      <c r="O36">
        <v>100.18</v>
      </c>
      <c r="P36">
        <v>0.62</v>
      </c>
      <c r="R36" s="94">
        <v>29.56</v>
      </c>
      <c r="S36" s="94">
        <v>29.57</v>
      </c>
      <c r="T36" s="94">
        <v>29.57</v>
      </c>
      <c r="U36">
        <v>0.95</v>
      </c>
      <c r="V36">
        <v>42.89</v>
      </c>
      <c r="W36">
        <v>1.34</v>
      </c>
      <c r="X36">
        <v>36</v>
      </c>
      <c r="Y36">
        <v>12</v>
      </c>
      <c r="Z36">
        <v>12</v>
      </c>
      <c r="AA36">
        <v>53.25</v>
      </c>
      <c r="AB36">
        <v>10.65</v>
      </c>
      <c r="AC36">
        <v>19</v>
      </c>
      <c r="AD36">
        <v>9</v>
      </c>
      <c r="AE36">
        <v>11</v>
      </c>
      <c r="AF36">
        <v>5</v>
      </c>
      <c r="AG36">
        <v>7.33</v>
      </c>
      <c r="AH36">
        <v>20</v>
      </c>
      <c r="AI36">
        <v>20</v>
      </c>
      <c r="AJ36">
        <v>23.21</v>
      </c>
      <c r="AK36">
        <v>18</v>
      </c>
      <c r="AL36">
        <v>7</v>
      </c>
    </row>
    <row r="37" spans="1:38">
      <c r="A37" t="s">
        <v>79</v>
      </c>
      <c r="B37" s="35">
        <v>261.07</v>
      </c>
      <c r="C37" s="35">
        <v>86.74</v>
      </c>
      <c r="D37" s="94">
        <f t="shared" si="0"/>
        <v>90.199999999999989</v>
      </c>
      <c r="E37" s="35"/>
      <c r="F37" s="35"/>
      <c r="G37" s="35"/>
      <c r="H37" s="35"/>
      <c r="I37" s="35"/>
      <c r="J37" s="38">
        <v>5.22</v>
      </c>
      <c r="K37" s="38">
        <v>5.22</v>
      </c>
      <c r="L37" s="38">
        <v>5.36</v>
      </c>
      <c r="M37">
        <v>113.12</v>
      </c>
      <c r="N37">
        <v>271.89</v>
      </c>
      <c r="O37">
        <v>100.18</v>
      </c>
      <c r="P37">
        <v>0.62</v>
      </c>
      <c r="R37" s="94">
        <v>30.06</v>
      </c>
      <c r="S37" s="94">
        <v>30.07</v>
      </c>
      <c r="T37" s="94">
        <v>30.07</v>
      </c>
      <c r="U37">
        <v>0.95</v>
      </c>
      <c r="V37">
        <v>55.54</v>
      </c>
      <c r="W37">
        <v>1.34</v>
      </c>
      <c r="X37">
        <v>33.49</v>
      </c>
      <c r="Y37">
        <v>11.17</v>
      </c>
      <c r="Z37">
        <v>11.17</v>
      </c>
      <c r="AA37">
        <v>77.92</v>
      </c>
      <c r="AB37">
        <v>15.59</v>
      </c>
      <c r="AC37">
        <v>23</v>
      </c>
      <c r="AD37">
        <v>16</v>
      </c>
      <c r="AE37">
        <v>13</v>
      </c>
      <c r="AF37">
        <v>7</v>
      </c>
      <c r="AG37">
        <v>7.33</v>
      </c>
      <c r="AH37">
        <v>20</v>
      </c>
      <c r="AI37">
        <v>20</v>
      </c>
      <c r="AJ37">
        <v>23.21</v>
      </c>
      <c r="AK37">
        <v>25</v>
      </c>
      <c r="AL37">
        <v>10</v>
      </c>
    </row>
    <row r="38" spans="1:38">
      <c r="A38" t="s">
        <v>80</v>
      </c>
      <c r="B38" s="35">
        <v>261.07</v>
      </c>
      <c r="C38" s="35">
        <v>86.74</v>
      </c>
      <c r="D38" s="94">
        <f t="shared" si="0"/>
        <v>91.4</v>
      </c>
      <c r="E38" s="35"/>
      <c r="F38" s="35"/>
      <c r="G38" s="35"/>
      <c r="H38" s="35"/>
      <c r="I38" s="35"/>
      <c r="J38" s="38">
        <v>6.9</v>
      </c>
      <c r="K38" s="38">
        <v>6.9</v>
      </c>
      <c r="L38" s="38">
        <v>7.07</v>
      </c>
      <c r="M38">
        <v>113.12</v>
      </c>
      <c r="N38">
        <v>271.89</v>
      </c>
      <c r="O38">
        <v>100.18</v>
      </c>
      <c r="P38">
        <v>0.62</v>
      </c>
      <c r="R38" s="94">
        <v>30.46</v>
      </c>
      <c r="S38" s="94">
        <v>30.47</v>
      </c>
      <c r="T38" s="94">
        <v>30.47</v>
      </c>
      <c r="U38">
        <v>0.95</v>
      </c>
      <c r="V38">
        <v>68.06</v>
      </c>
      <c r="W38">
        <v>1.34</v>
      </c>
      <c r="X38">
        <v>31.01</v>
      </c>
      <c r="Y38">
        <v>10.33</v>
      </c>
      <c r="Z38">
        <v>10.33</v>
      </c>
      <c r="AA38">
        <v>102.5</v>
      </c>
      <c r="AB38">
        <v>20.5</v>
      </c>
      <c r="AC38">
        <v>37</v>
      </c>
      <c r="AD38">
        <v>21</v>
      </c>
      <c r="AE38">
        <v>17</v>
      </c>
      <c r="AF38">
        <v>8</v>
      </c>
      <c r="AG38">
        <v>7.33</v>
      </c>
      <c r="AH38">
        <v>20.329999999999998</v>
      </c>
      <c r="AI38">
        <v>20.34</v>
      </c>
      <c r="AJ38">
        <v>22.2</v>
      </c>
      <c r="AK38">
        <v>32</v>
      </c>
      <c r="AL38">
        <v>13</v>
      </c>
    </row>
    <row r="39" spans="1:38">
      <c r="A39" t="s">
        <v>81</v>
      </c>
      <c r="B39" s="35">
        <v>261.07</v>
      </c>
      <c r="C39" s="35">
        <v>86.74</v>
      </c>
      <c r="D39" s="94">
        <f t="shared" si="0"/>
        <v>91.4</v>
      </c>
      <c r="E39" s="35"/>
      <c r="F39" s="35"/>
      <c r="G39" s="35"/>
      <c r="H39" s="35"/>
      <c r="I39" s="35"/>
      <c r="J39" s="38">
        <v>8.3699999999999992</v>
      </c>
      <c r="K39" s="38">
        <v>8.3699999999999992</v>
      </c>
      <c r="L39" s="38">
        <v>8.57</v>
      </c>
      <c r="M39">
        <v>65.98</v>
      </c>
      <c r="N39">
        <v>271.89</v>
      </c>
      <c r="O39">
        <v>100.18</v>
      </c>
      <c r="P39">
        <v>0.62</v>
      </c>
      <c r="R39" s="94">
        <v>30.46</v>
      </c>
      <c r="S39" s="94">
        <v>30.47</v>
      </c>
      <c r="T39" s="94">
        <v>30.47</v>
      </c>
      <c r="U39">
        <v>0.95</v>
      </c>
      <c r="V39">
        <v>79.739999999999995</v>
      </c>
      <c r="W39">
        <v>1.34</v>
      </c>
      <c r="X39">
        <v>27</v>
      </c>
      <c r="Y39">
        <v>9</v>
      </c>
      <c r="Z39">
        <v>9</v>
      </c>
      <c r="AA39">
        <v>125.57</v>
      </c>
      <c r="AB39">
        <v>25.12</v>
      </c>
      <c r="AC39">
        <v>45</v>
      </c>
      <c r="AD39">
        <v>25</v>
      </c>
      <c r="AE39">
        <v>20</v>
      </c>
      <c r="AF39">
        <v>10</v>
      </c>
      <c r="AG39">
        <v>7.33</v>
      </c>
      <c r="AH39">
        <v>15</v>
      </c>
      <c r="AI39">
        <v>15</v>
      </c>
      <c r="AJ39">
        <v>21.7</v>
      </c>
      <c r="AK39">
        <v>42</v>
      </c>
      <c r="AL39">
        <v>18</v>
      </c>
    </row>
    <row r="40" spans="1:38">
      <c r="A40" t="s">
        <v>82</v>
      </c>
      <c r="B40" s="35">
        <v>261.07</v>
      </c>
      <c r="C40" s="35">
        <v>86.74</v>
      </c>
      <c r="D40" s="94">
        <f t="shared" si="0"/>
        <v>91.4</v>
      </c>
      <c r="E40" s="35"/>
      <c r="F40" s="35"/>
      <c r="G40" s="35"/>
      <c r="H40" s="35"/>
      <c r="I40" s="35"/>
      <c r="J40" s="38">
        <v>9.84</v>
      </c>
      <c r="K40" s="38">
        <v>9.84</v>
      </c>
      <c r="L40" s="38">
        <v>10.08</v>
      </c>
      <c r="M40">
        <v>65.98</v>
      </c>
      <c r="N40">
        <v>271.89</v>
      </c>
      <c r="O40">
        <v>100.18</v>
      </c>
      <c r="P40">
        <v>0.62</v>
      </c>
      <c r="R40" s="94">
        <v>30.46</v>
      </c>
      <c r="S40" s="94">
        <v>30.47</v>
      </c>
      <c r="T40" s="94">
        <v>30.47</v>
      </c>
      <c r="U40">
        <v>0.95</v>
      </c>
      <c r="V40">
        <v>90.44</v>
      </c>
      <c r="W40">
        <v>1.34</v>
      </c>
      <c r="X40">
        <v>22.99</v>
      </c>
      <c r="Y40">
        <v>7.67</v>
      </c>
      <c r="Z40">
        <v>7.67</v>
      </c>
      <c r="AA40">
        <v>147.55000000000001</v>
      </c>
      <c r="AB40">
        <v>29.51</v>
      </c>
      <c r="AC40">
        <v>52</v>
      </c>
      <c r="AD40">
        <v>28</v>
      </c>
      <c r="AE40">
        <v>25</v>
      </c>
      <c r="AF40">
        <v>13</v>
      </c>
      <c r="AG40">
        <v>7.33</v>
      </c>
      <c r="AH40">
        <v>15</v>
      </c>
      <c r="AI40">
        <v>15</v>
      </c>
      <c r="AJ40">
        <v>21.7</v>
      </c>
      <c r="AK40">
        <v>53</v>
      </c>
      <c r="AL40">
        <v>22</v>
      </c>
    </row>
    <row r="41" spans="1:38">
      <c r="A41" t="s">
        <v>83</v>
      </c>
      <c r="B41" s="35">
        <v>261.07</v>
      </c>
      <c r="C41" s="35">
        <v>86.74</v>
      </c>
      <c r="D41" s="94">
        <f t="shared" si="0"/>
        <v>91.4</v>
      </c>
      <c r="E41" s="35"/>
      <c r="F41" s="35"/>
      <c r="G41" s="35"/>
      <c r="H41" s="35"/>
      <c r="I41" s="35"/>
      <c r="J41" s="38">
        <v>11.05</v>
      </c>
      <c r="K41" s="38">
        <v>11.05</v>
      </c>
      <c r="L41" s="38">
        <v>11.33</v>
      </c>
      <c r="M41">
        <v>65.98</v>
      </c>
      <c r="N41">
        <v>271.89</v>
      </c>
      <c r="O41">
        <v>100.18</v>
      </c>
      <c r="P41">
        <v>0</v>
      </c>
      <c r="R41" s="94">
        <v>30.46</v>
      </c>
      <c r="S41" s="94">
        <v>30.47</v>
      </c>
      <c r="T41" s="94">
        <v>30.47</v>
      </c>
      <c r="U41">
        <v>0.95</v>
      </c>
      <c r="V41">
        <v>100.31</v>
      </c>
      <c r="W41">
        <v>1.34</v>
      </c>
      <c r="X41">
        <v>19.989999999999998</v>
      </c>
      <c r="Y41">
        <v>6.67</v>
      </c>
      <c r="Z41">
        <v>6.67</v>
      </c>
      <c r="AA41">
        <v>168.17</v>
      </c>
      <c r="AB41">
        <v>33.64</v>
      </c>
      <c r="AC41">
        <v>57</v>
      </c>
      <c r="AD41">
        <v>31</v>
      </c>
      <c r="AE41">
        <v>23</v>
      </c>
      <c r="AF41">
        <v>11</v>
      </c>
      <c r="AG41">
        <v>7.33</v>
      </c>
      <c r="AH41">
        <v>15</v>
      </c>
      <c r="AI41">
        <v>15</v>
      </c>
      <c r="AJ41">
        <v>21.7</v>
      </c>
      <c r="AK41">
        <v>42</v>
      </c>
      <c r="AL41">
        <v>18</v>
      </c>
    </row>
    <row r="42" spans="1:38">
      <c r="A42" t="s">
        <v>84</v>
      </c>
      <c r="B42" s="35">
        <v>261.07</v>
      </c>
      <c r="C42" s="35">
        <v>86.74</v>
      </c>
      <c r="D42" s="94">
        <f t="shared" si="0"/>
        <v>91.4</v>
      </c>
      <c r="E42" s="35"/>
      <c r="F42" s="35"/>
      <c r="G42" s="35"/>
      <c r="H42" s="35"/>
      <c r="I42" s="35"/>
      <c r="J42" s="38">
        <v>12.21</v>
      </c>
      <c r="K42" s="38">
        <v>12.21</v>
      </c>
      <c r="L42" s="38">
        <v>12.52</v>
      </c>
      <c r="M42">
        <v>65.98</v>
      </c>
      <c r="N42">
        <v>271.89</v>
      </c>
      <c r="O42">
        <v>100.18</v>
      </c>
      <c r="P42">
        <v>0</v>
      </c>
      <c r="R42" s="94">
        <v>30.46</v>
      </c>
      <c r="S42" s="94">
        <v>30.47</v>
      </c>
      <c r="T42" s="94">
        <v>30.47</v>
      </c>
      <c r="U42">
        <v>0.95</v>
      </c>
      <c r="V42">
        <v>109.42</v>
      </c>
      <c r="W42">
        <v>1.34</v>
      </c>
      <c r="X42">
        <v>19.989999999999998</v>
      </c>
      <c r="Y42">
        <v>6.67</v>
      </c>
      <c r="Z42">
        <v>6.67</v>
      </c>
      <c r="AA42">
        <v>187.29</v>
      </c>
      <c r="AB42">
        <v>37.46</v>
      </c>
      <c r="AC42">
        <v>63</v>
      </c>
      <c r="AD42">
        <v>34</v>
      </c>
      <c r="AE42">
        <v>25</v>
      </c>
      <c r="AF42">
        <v>13</v>
      </c>
      <c r="AG42">
        <v>7.33</v>
      </c>
      <c r="AH42">
        <v>15</v>
      </c>
      <c r="AI42">
        <v>15</v>
      </c>
      <c r="AJ42">
        <v>21.7</v>
      </c>
      <c r="AK42">
        <v>53</v>
      </c>
      <c r="AL42">
        <v>22</v>
      </c>
    </row>
    <row r="43" spans="1:38">
      <c r="A43" t="s">
        <v>85</v>
      </c>
      <c r="B43" s="35">
        <v>261.07</v>
      </c>
      <c r="C43" s="35">
        <v>86.74</v>
      </c>
      <c r="D43" s="94">
        <f t="shared" si="0"/>
        <v>91.4</v>
      </c>
      <c r="E43" s="35"/>
      <c r="F43" s="35"/>
      <c r="G43" s="35"/>
      <c r="H43" s="35"/>
      <c r="I43" s="35"/>
      <c r="J43" s="38">
        <v>13.22</v>
      </c>
      <c r="K43" s="38">
        <v>13.22</v>
      </c>
      <c r="L43" s="38">
        <v>13.55</v>
      </c>
      <c r="M43">
        <v>65.98</v>
      </c>
      <c r="N43">
        <v>271.89</v>
      </c>
      <c r="O43">
        <v>100.18</v>
      </c>
      <c r="P43">
        <v>0.77</v>
      </c>
      <c r="R43" s="94">
        <v>30.46</v>
      </c>
      <c r="S43" s="94">
        <v>30.47</v>
      </c>
      <c r="T43" s="94">
        <v>30.47</v>
      </c>
      <c r="U43">
        <v>0.95</v>
      </c>
      <c r="V43">
        <v>117.67</v>
      </c>
      <c r="W43">
        <v>1.38</v>
      </c>
      <c r="X43">
        <v>19.989999999999998</v>
      </c>
      <c r="Y43">
        <v>6.67</v>
      </c>
      <c r="Z43">
        <v>6.67</v>
      </c>
      <c r="AA43">
        <v>205.1</v>
      </c>
      <c r="AB43">
        <v>41.02</v>
      </c>
      <c r="AC43">
        <v>65</v>
      </c>
      <c r="AD43">
        <v>36</v>
      </c>
      <c r="AE43">
        <v>25</v>
      </c>
      <c r="AF43">
        <v>12</v>
      </c>
      <c r="AG43">
        <v>7.33</v>
      </c>
      <c r="AH43">
        <v>15</v>
      </c>
      <c r="AI43">
        <v>15</v>
      </c>
      <c r="AJ43">
        <v>21.7</v>
      </c>
      <c r="AK43">
        <v>49</v>
      </c>
      <c r="AL43">
        <v>21</v>
      </c>
    </row>
    <row r="44" spans="1:38">
      <c r="A44" t="s">
        <v>86</v>
      </c>
      <c r="B44" s="35">
        <v>261.07</v>
      </c>
      <c r="C44" s="35">
        <v>86.74</v>
      </c>
      <c r="D44" s="94">
        <f t="shared" si="0"/>
        <v>91.4</v>
      </c>
      <c r="E44" s="35"/>
      <c r="F44" s="35"/>
      <c r="G44" s="35"/>
      <c r="H44" s="35"/>
      <c r="I44" s="35"/>
      <c r="J44" s="38">
        <v>14.28</v>
      </c>
      <c r="K44" s="38">
        <v>14.28</v>
      </c>
      <c r="L44" s="38">
        <v>14.63</v>
      </c>
      <c r="M44">
        <v>65.98</v>
      </c>
      <c r="N44">
        <v>271.89</v>
      </c>
      <c r="O44">
        <v>100.18</v>
      </c>
      <c r="P44">
        <v>0.77</v>
      </c>
      <c r="R44" s="94">
        <v>30.46</v>
      </c>
      <c r="S44" s="94">
        <v>30.47</v>
      </c>
      <c r="T44" s="94">
        <v>30.47</v>
      </c>
      <c r="U44">
        <v>0.95</v>
      </c>
      <c r="V44">
        <v>124.9</v>
      </c>
      <c r="W44">
        <v>1.38</v>
      </c>
      <c r="X44">
        <v>19.989999999999998</v>
      </c>
      <c r="Y44">
        <v>6.67</v>
      </c>
      <c r="Z44">
        <v>6.67</v>
      </c>
      <c r="AA44">
        <v>221.14</v>
      </c>
      <c r="AB44">
        <v>44.23</v>
      </c>
      <c r="AC44">
        <v>70</v>
      </c>
      <c r="AD44">
        <v>39</v>
      </c>
      <c r="AE44">
        <v>27</v>
      </c>
      <c r="AF44">
        <v>13</v>
      </c>
      <c r="AG44">
        <v>7.33</v>
      </c>
      <c r="AH44">
        <v>14</v>
      </c>
      <c r="AI44">
        <v>14</v>
      </c>
      <c r="AJ44">
        <v>21.7</v>
      </c>
      <c r="AK44">
        <v>56</v>
      </c>
      <c r="AL44">
        <v>24</v>
      </c>
    </row>
    <row r="45" spans="1:38">
      <c r="A45" t="s">
        <v>87</v>
      </c>
      <c r="B45" s="35">
        <v>261.07</v>
      </c>
      <c r="C45" s="35">
        <v>86.74</v>
      </c>
      <c r="D45" s="94">
        <f t="shared" si="0"/>
        <v>91.4</v>
      </c>
      <c r="E45" s="35"/>
      <c r="F45" s="35"/>
      <c r="G45" s="35"/>
      <c r="H45" s="35"/>
      <c r="I45" s="35"/>
      <c r="J45" s="38">
        <v>15.02</v>
      </c>
      <c r="K45" s="38">
        <v>15.02</v>
      </c>
      <c r="L45" s="38">
        <v>15.4</v>
      </c>
      <c r="M45">
        <v>65.98</v>
      </c>
      <c r="N45">
        <v>271.89</v>
      </c>
      <c r="O45">
        <v>100.18</v>
      </c>
      <c r="P45">
        <v>0.77</v>
      </c>
      <c r="R45" s="94">
        <v>30.46</v>
      </c>
      <c r="S45" s="94">
        <v>30.47</v>
      </c>
      <c r="T45" s="94">
        <v>30.47</v>
      </c>
      <c r="U45">
        <v>0.95</v>
      </c>
      <c r="V45">
        <v>130.97999999999999</v>
      </c>
      <c r="W45">
        <v>1.38</v>
      </c>
      <c r="X45">
        <v>19.989999999999998</v>
      </c>
      <c r="Y45">
        <v>6.67</v>
      </c>
      <c r="Z45">
        <v>6.67</v>
      </c>
      <c r="AA45">
        <v>235.58</v>
      </c>
      <c r="AB45">
        <v>47.12</v>
      </c>
      <c r="AC45">
        <v>75</v>
      </c>
      <c r="AD45">
        <v>40</v>
      </c>
      <c r="AE45">
        <v>30</v>
      </c>
      <c r="AF45">
        <v>15</v>
      </c>
      <c r="AG45">
        <v>6.33</v>
      </c>
      <c r="AH45">
        <v>14</v>
      </c>
      <c r="AI45">
        <v>14</v>
      </c>
      <c r="AJ45">
        <v>21.19</v>
      </c>
      <c r="AK45">
        <v>63</v>
      </c>
      <c r="AL45">
        <v>27</v>
      </c>
    </row>
    <row r="46" spans="1:38">
      <c r="A46" t="s">
        <v>88</v>
      </c>
      <c r="B46" s="35">
        <v>261.07</v>
      </c>
      <c r="C46" s="35">
        <v>86.74</v>
      </c>
      <c r="D46" s="94">
        <f t="shared" si="0"/>
        <v>91.4</v>
      </c>
      <c r="E46" s="35"/>
      <c r="F46" s="35"/>
      <c r="G46" s="35"/>
      <c r="H46" s="35"/>
      <c r="I46" s="35"/>
      <c r="J46" s="38">
        <v>15.71</v>
      </c>
      <c r="K46" s="38">
        <v>15.71</v>
      </c>
      <c r="L46" s="38">
        <v>16.100000000000001</v>
      </c>
      <c r="M46">
        <v>65.98</v>
      </c>
      <c r="N46">
        <v>271.89</v>
      </c>
      <c r="O46">
        <v>100.18</v>
      </c>
      <c r="P46">
        <v>0.77</v>
      </c>
      <c r="R46" s="94">
        <v>30.46</v>
      </c>
      <c r="S46" s="94">
        <v>30.47</v>
      </c>
      <c r="T46" s="94">
        <v>30.47</v>
      </c>
      <c r="U46">
        <v>0.95</v>
      </c>
      <c r="V46">
        <v>136.21</v>
      </c>
      <c r="W46">
        <v>1.38</v>
      </c>
      <c r="X46">
        <v>19.989999999999998</v>
      </c>
      <c r="Y46">
        <v>6.67</v>
      </c>
      <c r="Z46">
        <v>6.67</v>
      </c>
      <c r="AA46">
        <v>237.5</v>
      </c>
      <c r="AB46">
        <v>47.5</v>
      </c>
      <c r="AC46">
        <v>80</v>
      </c>
      <c r="AD46">
        <v>42</v>
      </c>
      <c r="AE46">
        <v>37</v>
      </c>
      <c r="AF46">
        <v>18</v>
      </c>
      <c r="AG46">
        <v>6.33</v>
      </c>
      <c r="AH46">
        <v>14</v>
      </c>
      <c r="AI46">
        <v>14</v>
      </c>
      <c r="AJ46">
        <v>21.19</v>
      </c>
      <c r="AK46">
        <v>77</v>
      </c>
      <c r="AL46">
        <v>33</v>
      </c>
    </row>
    <row r="47" spans="1:38">
      <c r="A47" t="s">
        <v>89</v>
      </c>
      <c r="B47" s="35">
        <v>261.07</v>
      </c>
      <c r="C47" s="35">
        <v>74.55</v>
      </c>
      <c r="D47" s="94">
        <f t="shared" si="0"/>
        <v>91.4</v>
      </c>
      <c r="E47" s="35"/>
      <c r="F47" s="35"/>
      <c r="G47" s="35"/>
      <c r="H47" s="35"/>
      <c r="I47" s="35"/>
      <c r="J47" s="38">
        <v>16.29</v>
      </c>
      <c r="K47" s="38">
        <v>16.29</v>
      </c>
      <c r="L47" s="38">
        <v>16.7</v>
      </c>
      <c r="M47">
        <v>65.98</v>
      </c>
      <c r="N47">
        <v>271.89</v>
      </c>
      <c r="O47">
        <v>100.18</v>
      </c>
      <c r="P47">
        <v>0</v>
      </c>
      <c r="R47" s="94">
        <v>30.46</v>
      </c>
      <c r="S47" s="94">
        <v>30.47</v>
      </c>
      <c r="T47" s="94">
        <v>30.47</v>
      </c>
      <c r="U47">
        <v>0.99</v>
      </c>
      <c r="V47">
        <v>140.74</v>
      </c>
      <c r="W47">
        <v>1.38</v>
      </c>
      <c r="X47">
        <v>19.989999999999998</v>
      </c>
      <c r="Y47">
        <v>6.67</v>
      </c>
      <c r="Z47">
        <v>6.67</v>
      </c>
      <c r="AA47">
        <v>229.17</v>
      </c>
      <c r="AB47">
        <v>45.83</v>
      </c>
      <c r="AC47">
        <v>81</v>
      </c>
      <c r="AD47">
        <v>43</v>
      </c>
      <c r="AE47">
        <v>40</v>
      </c>
      <c r="AF47">
        <v>20</v>
      </c>
      <c r="AG47">
        <v>6.33</v>
      </c>
      <c r="AH47">
        <v>14</v>
      </c>
      <c r="AI47">
        <v>14</v>
      </c>
      <c r="AJ47">
        <v>20.18</v>
      </c>
      <c r="AK47">
        <v>84</v>
      </c>
      <c r="AL47">
        <v>36</v>
      </c>
    </row>
    <row r="48" spans="1:38">
      <c r="A48" t="s">
        <v>90</v>
      </c>
      <c r="B48" s="35">
        <v>261.07</v>
      </c>
      <c r="C48" s="35">
        <v>74.55</v>
      </c>
      <c r="D48" s="94">
        <f t="shared" si="0"/>
        <v>91.4</v>
      </c>
      <c r="E48" s="35"/>
      <c r="F48" s="35"/>
      <c r="G48" s="35"/>
      <c r="H48" s="35"/>
      <c r="I48" s="35"/>
      <c r="J48" s="38">
        <v>17.93</v>
      </c>
      <c r="K48" s="38">
        <v>17.93</v>
      </c>
      <c r="L48" s="38">
        <v>16.7</v>
      </c>
      <c r="M48">
        <v>65.98</v>
      </c>
      <c r="N48">
        <v>271.89</v>
      </c>
      <c r="O48">
        <v>100.18</v>
      </c>
      <c r="P48">
        <v>0</v>
      </c>
      <c r="R48" s="94">
        <v>30.46</v>
      </c>
      <c r="S48" s="94">
        <v>30.47</v>
      </c>
      <c r="T48" s="94">
        <v>30.47</v>
      </c>
      <c r="U48">
        <v>0.99</v>
      </c>
      <c r="V48">
        <v>144.69</v>
      </c>
      <c r="W48">
        <v>1.38</v>
      </c>
      <c r="X48">
        <v>19.989999999999998</v>
      </c>
      <c r="Y48">
        <v>6.67</v>
      </c>
      <c r="Z48">
        <v>6.67</v>
      </c>
      <c r="AA48">
        <v>230.83</v>
      </c>
      <c r="AB48">
        <v>46.17</v>
      </c>
      <c r="AC48">
        <v>84</v>
      </c>
      <c r="AD48">
        <v>44</v>
      </c>
      <c r="AE48">
        <v>50</v>
      </c>
      <c r="AF48">
        <v>25</v>
      </c>
      <c r="AG48">
        <v>6.33</v>
      </c>
      <c r="AH48">
        <v>14</v>
      </c>
      <c r="AI48">
        <v>14</v>
      </c>
      <c r="AJ48">
        <v>20.18</v>
      </c>
      <c r="AK48">
        <v>102</v>
      </c>
      <c r="AL48">
        <v>43</v>
      </c>
    </row>
    <row r="49" spans="1:38">
      <c r="A49" t="s">
        <v>91</v>
      </c>
      <c r="B49" s="35">
        <v>261.07</v>
      </c>
      <c r="C49" s="35">
        <v>74.55</v>
      </c>
      <c r="D49" s="94">
        <f t="shared" si="0"/>
        <v>91.4</v>
      </c>
      <c r="E49" s="35"/>
      <c r="F49" s="35"/>
      <c r="G49" s="35"/>
      <c r="H49" s="35"/>
      <c r="I49" s="35"/>
      <c r="J49" s="38">
        <v>17.93</v>
      </c>
      <c r="K49" s="38">
        <v>17.93</v>
      </c>
      <c r="L49" s="38">
        <v>16.7</v>
      </c>
      <c r="M49">
        <v>65.98</v>
      </c>
      <c r="N49">
        <v>271.89</v>
      </c>
      <c r="O49">
        <v>100.18</v>
      </c>
      <c r="P49">
        <v>0.77</v>
      </c>
      <c r="R49" s="94">
        <v>30.46</v>
      </c>
      <c r="S49" s="94">
        <v>30.47</v>
      </c>
      <c r="T49" s="94">
        <v>30.47</v>
      </c>
      <c r="U49">
        <v>0.99</v>
      </c>
      <c r="V49">
        <v>148.34</v>
      </c>
      <c r="W49">
        <v>1.38</v>
      </c>
      <c r="X49">
        <v>19.989999999999998</v>
      </c>
      <c r="Y49">
        <v>6.67</v>
      </c>
      <c r="Z49">
        <v>6.67</v>
      </c>
      <c r="AA49">
        <v>232.5</v>
      </c>
      <c r="AB49">
        <v>46.5</v>
      </c>
      <c r="AC49">
        <v>89</v>
      </c>
      <c r="AD49">
        <v>45</v>
      </c>
      <c r="AE49">
        <v>67</v>
      </c>
      <c r="AF49">
        <v>33</v>
      </c>
      <c r="AG49">
        <v>6.33</v>
      </c>
      <c r="AH49">
        <v>14</v>
      </c>
      <c r="AI49">
        <v>14</v>
      </c>
      <c r="AJ49">
        <v>20.18</v>
      </c>
      <c r="AK49">
        <v>140</v>
      </c>
      <c r="AL49">
        <v>60</v>
      </c>
    </row>
    <row r="50" spans="1:38">
      <c r="A50" t="s">
        <v>92</v>
      </c>
      <c r="B50" s="35">
        <v>230.35</v>
      </c>
      <c r="C50" s="35">
        <v>74.55</v>
      </c>
      <c r="D50" s="94">
        <f t="shared" si="0"/>
        <v>91.4</v>
      </c>
      <c r="E50" s="35"/>
      <c r="F50" s="35"/>
      <c r="G50" s="35"/>
      <c r="H50" s="35"/>
      <c r="I50" s="35"/>
      <c r="J50" s="38">
        <v>17.93</v>
      </c>
      <c r="K50" s="38">
        <v>17.93</v>
      </c>
      <c r="L50" s="38">
        <v>16.7</v>
      </c>
      <c r="M50">
        <v>65.98</v>
      </c>
      <c r="N50">
        <v>271.89</v>
      </c>
      <c r="O50">
        <v>100.18</v>
      </c>
      <c r="P50">
        <v>0.77</v>
      </c>
      <c r="R50" s="94">
        <v>30.46</v>
      </c>
      <c r="S50" s="94">
        <v>30.47</v>
      </c>
      <c r="T50" s="94">
        <v>30.47</v>
      </c>
      <c r="U50">
        <v>0.99</v>
      </c>
      <c r="V50">
        <v>151.38</v>
      </c>
      <c r="W50">
        <v>1.38</v>
      </c>
      <c r="X50">
        <v>19.989999999999998</v>
      </c>
      <c r="Y50">
        <v>6.67</v>
      </c>
      <c r="Z50">
        <v>6.67</v>
      </c>
      <c r="AA50">
        <v>233.33</v>
      </c>
      <c r="AB50">
        <v>46.67</v>
      </c>
      <c r="AC50">
        <v>91</v>
      </c>
      <c r="AD50">
        <v>46</v>
      </c>
      <c r="AE50">
        <v>80</v>
      </c>
      <c r="AF50">
        <v>40</v>
      </c>
      <c r="AG50">
        <v>6.33</v>
      </c>
      <c r="AH50">
        <v>14</v>
      </c>
      <c r="AI50">
        <v>14</v>
      </c>
      <c r="AJ50">
        <v>20.18</v>
      </c>
      <c r="AK50">
        <v>161</v>
      </c>
      <c r="AL50">
        <v>69</v>
      </c>
    </row>
    <row r="51" spans="1:38">
      <c r="A51" t="s">
        <v>93</v>
      </c>
      <c r="B51" s="35">
        <v>194.86</v>
      </c>
      <c r="C51" s="35">
        <v>64.540000000000006</v>
      </c>
      <c r="D51" s="94">
        <f t="shared" si="0"/>
        <v>91.4</v>
      </c>
      <c r="E51" s="35"/>
      <c r="F51" s="35"/>
      <c r="G51" s="35"/>
      <c r="H51" s="35"/>
      <c r="I51" s="35"/>
      <c r="J51" s="38">
        <v>17.93</v>
      </c>
      <c r="K51" s="38">
        <v>17.93</v>
      </c>
      <c r="L51" s="38">
        <v>16.7</v>
      </c>
      <c r="M51">
        <v>65.98</v>
      </c>
      <c r="N51">
        <v>271.89</v>
      </c>
      <c r="O51">
        <v>100.18</v>
      </c>
      <c r="P51">
        <v>0.77</v>
      </c>
      <c r="R51" s="94">
        <v>30.46</v>
      </c>
      <c r="S51" s="94">
        <v>30.47</v>
      </c>
      <c r="T51" s="94">
        <v>30.47</v>
      </c>
      <c r="U51">
        <v>0.99</v>
      </c>
      <c r="V51">
        <v>153.44</v>
      </c>
      <c r="W51">
        <v>1.43</v>
      </c>
      <c r="X51">
        <v>19.989999999999998</v>
      </c>
      <c r="Y51">
        <v>6.67</v>
      </c>
      <c r="Z51">
        <v>6.67</v>
      </c>
      <c r="AA51">
        <v>237.5</v>
      </c>
      <c r="AB51">
        <v>47.5</v>
      </c>
      <c r="AC51">
        <v>91</v>
      </c>
      <c r="AD51">
        <v>46</v>
      </c>
      <c r="AE51">
        <v>90</v>
      </c>
      <c r="AF51">
        <v>45</v>
      </c>
      <c r="AG51">
        <v>6.33</v>
      </c>
      <c r="AH51">
        <v>14</v>
      </c>
      <c r="AI51">
        <v>14</v>
      </c>
      <c r="AJ51">
        <v>20.18</v>
      </c>
      <c r="AK51">
        <v>193</v>
      </c>
      <c r="AL51">
        <v>82</v>
      </c>
    </row>
    <row r="52" spans="1:38">
      <c r="A52" t="s">
        <v>94</v>
      </c>
      <c r="B52" s="35">
        <v>194.86</v>
      </c>
      <c r="C52" s="35">
        <v>64.540000000000006</v>
      </c>
      <c r="D52" s="94">
        <f t="shared" si="0"/>
        <v>91.4</v>
      </c>
      <c r="E52" s="35"/>
      <c r="F52" s="35"/>
      <c r="G52" s="35"/>
      <c r="H52" s="35"/>
      <c r="I52" s="35"/>
      <c r="J52" s="38">
        <v>17.93</v>
      </c>
      <c r="K52" s="38">
        <v>17.93</v>
      </c>
      <c r="L52" s="38">
        <v>16.7</v>
      </c>
      <c r="M52">
        <v>65.98</v>
      </c>
      <c r="N52">
        <v>271.89</v>
      </c>
      <c r="O52">
        <v>100.18</v>
      </c>
      <c r="P52">
        <v>0.77</v>
      </c>
      <c r="R52" s="94">
        <v>30.46</v>
      </c>
      <c r="S52" s="94">
        <v>30.47</v>
      </c>
      <c r="T52" s="94">
        <v>30.47</v>
      </c>
      <c r="U52">
        <v>0.99</v>
      </c>
      <c r="V52">
        <v>154.54</v>
      </c>
      <c r="W52">
        <v>1.43</v>
      </c>
      <c r="X52">
        <v>19.989999999999998</v>
      </c>
      <c r="Y52">
        <v>6.67</v>
      </c>
      <c r="Z52">
        <v>6.67</v>
      </c>
      <c r="AA52">
        <v>237.5</v>
      </c>
      <c r="AB52">
        <v>47.5</v>
      </c>
      <c r="AC52">
        <v>92</v>
      </c>
      <c r="AD52">
        <v>47</v>
      </c>
      <c r="AE52">
        <v>93</v>
      </c>
      <c r="AF52">
        <v>47</v>
      </c>
      <c r="AG52">
        <v>6.33</v>
      </c>
      <c r="AH52">
        <v>14</v>
      </c>
      <c r="AI52">
        <v>14</v>
      </c>
      <c r="AJ52">
        <v>20.18</v>
      </c>
      <c r="AK52">
        <v>200</v>
      </c>
      <c r="AL52">
        <v>85</v>
      </c>
    </row>
    <row r="53" spans="1:38">
      <c r="A53" t="s">
        <v>95</v>
      </c>
      <c r="B53" s="35">
        <v>170.13</v>
      </c>
      <c r="C53" s="35">
        <v>59.46</v>
      </c>
      <c r="D53" s="94">
        <f t="shared" si="0"/>
        <v>91.4</v>
      </c>
      <c r="E53" s="35"/>
      <c r="F53" s="35"/>
      <c r="G53" s="35"/>
      <c r="H53" s="35"/>
      <c r="I53" s="35"/>
      <c r="J53" s="38">
        <v>17.93</v>
      </c>
      <c r="K53" s="38">
        <v>17.93</v>
      </c>
      <c r="L53" s="38">
        <v>16.7</v>
      </c>
      <c r="M53">
        <v>65.98</v>
      </c>
      <c r="N53">
        <v>271.89</v>
      </c>
      <c r="O53">
        <v>100.18</v>
      </c>
      <c r="P53">
        <v>0</v>
      </c>
      <c r="R53" s="94">
        <v>30.46</v>
      </c>
      <c r="S53" s="94">
        <v>30.47</v>
      </c>
      <c r="T53" s="94">
        <v>30.47</v>
      </c>
      <c r="U53">
        <v>0.99</v>
      </c>
      <c r="V53">
        <v>154.59</v>
      </c>
      <c r="W53">
        <v>1.43</v>
      </c>
      <c r="X53">
        <v>19.989999999999998</v>
      </c>
      <c r="Y53">
        <v>6.67</v>
      </c>
      <c r="Z53">
        <v>6.67</v>
      </c>
      <c r="AA53">
        <v>237.5</v>
      </c>
      <c r="AB53">
        <v>47.5</v>
      </c>
      <c r="AC53">
        <v>93</v>
      </c>
      <c r="AD53">
        <v>47</v>
      </c>
      <c r="AE53">
        <v>93</v>
      </c>
      <c r="AF53">
        <v>47</v>
      </c>
      <c r="AG53">
        <v>6.33</v>
      </c>
      <c r="AH53">
        <v>14</v>
      </c>
      <c r="AI53">
        <v>14</v>
      </c>
      <c r="AJ53">
        <v>20.18</v>
      </c>
      <c r="AK53">
        <v>200</v>
      </c>
      <c r="AL53">
        <v>85</v>
      </c>
    </row>
    <row r="54" spans="1:38">
      <c r="A54" t="s">
        <v>96</v>
      </c>
      <c r="B54" s="35">
        <v>170.13</v>
      </c>
      <c r="C54" s="35">
        <v>59.46</v>
      </c>
      <c r="D54" s="94">
        <f t="shared" si="0"/>
        <v>91.4</v>
      </c>
      <c r="E54" s="35"/>
      <c r="F54" s="35"/>
      <c r="G54" s="35"/>
      <c r="H54" s="35"/>
      <c r="I54" s="35"/>
      <c r="J54" s="38">
        <v>17.93</v>
      </c>
      <c r="K54" s="38">
        <v>17.93</v>
      </c>
      <c r="L54" s="38">
        <v>16.7</v>
      </c>
      <c r="M54">
        <v>65.98</v>
      </c>
      <c r="N54">
        <v>271.89</v>
      </c>
      <c r="O54">
        <v>100.18</v>
      </c>
      <c r="P54">
        <v>0</v>
      </c>
      <c r="R54" s="94">
        <v>30.46</v>
      </c>
      <c r="S54" s="94">
        <v>30.47</v>
      </c>
      <c r="T54" s="94">
        <v>30.47</v>
      </c>
      <c r="U54">
        <v>0.99</v>
      </c>
      <c r="V54">
        <v>153.78</v>
      </c>
      <c r="W54">
        <v>1.43</v>
      </c>
      <c r="X54">
        <v>19.989999999999998</v>
      </c>
      <c r="Y54">
        <v>6.67</v>
      </c>
      <c r="Z54">
        <v>6.67</v>
      </c>
      <c r="AA54">
        <v>237.5</v>
      </c>
      <c r="AB54">
        <v>47.5</v>
      </c>
      <c r="AC54">
        <v>93</v>
      </c>
      <c r="AD54">
        <v>47</v>
      </c>
      <c r="AE54">
        <v>97</v>
      </c>
      <c r="AF54">
        <v>48</v>
      </c>
      <c r="AG54">
        <v>6.33</v>
      </c>
      <c r="AH54">
        <v>14</v>
      </c>
      <c r="AI54">
        <v>14</v>
      </c>
      <c r="AJ54">
        <v>20.18</v>
      </c>
      <c r="AK54">
        <v>200</v>
      </c>
      <c r="AL54">
        <v>85</v>
      </c>
    </row>
    <row r="55" spans="1:38">
      <c r="A55" t="s">
        <v>97</v>
      </c>
      <c r="B55" s="35">
        <v>170.13</v>
      </c>
      <c r="C55" s="35">
        <v>59.46</v>
      </c>
      <c r="D55" s="94">
        <f t="shared" si="0"/>
        <v>91.4</v>
      </c>
      <c r="E55" s="35"/>
      <c r="F55" s="35"/>
      <c r="G55" s="35"/>
      <c r="H55" s="35"/>
      <c r="I55" s="35"/>
      <c r="J55" s="38">
        <v>17.93</v>
      </c>
      <c r="K55" s="38">
        <v>17.93</v>
      </c>
      <c r="L55" s="38">
        <v>16.7</v>
      </c>
      <c r="M55">
        <v>70.13</v>
      </c>
      <c r="N55">
        <v>271.89</v>
      </c>
      <c r="O55">
        <v>100.18</v>
      </c>
      <c r="P55">
        <v>0.77</v>
      </c>
      <c r="R55" s="94">
        <v>30.46</v>
      </c>
      <c r="S55" s="94">
        <v>30.47</v>
      </c>
      <c r="T55" s="94">
        <v>30.47</v>
      </c>
      <c r="U55">
        <v>0.99</v>
      </c>
      <c r="V55">
        <v>151.97999999999999</v>
      </c>
      <c r="W55">
        <v>1.43</v>
      </c>
      <c r="X55">
        <v>19.989999999999998</v>
      </c>
      <c r="Y55">
        <v>6.67</v>
      </c>
      <c r="Z55">
        <v>6.67</v>
      </c>
      <c r="AA55">
        <v>237.5</v>
      </c>
      <c r="AB55">
        <v>47.5</v>
      </c>
      <c r="AC55">
        <v>93</v>
      </c>
      <c r="AD55">
        <v>46</v>
      </c>
      <c r="AE55">
        <v>97</v>
      </c>
      <c r="AF55">
        <v>48</v>
      </c>
      <c r="AG55">
        <v>6.33</v>
      </c>
      <c r="AH55">
        <v>14</v>
      </c>
      <c r="AI55">
        <v>14</v>
      </c>
      <c r="AJ55">
        <v>20.18</v>
      </c>
      <c r="AK55">
        <v>200</v>
      </c>
      <c r="AL55">
        <v>85</v>
      </c>
    </row>
    <row r="56" spans="1:38">
      <c r="A56" t="s">
        <v>98</v>
      </c>
      <c r="B56" s="35">
        <v>170.13</v>
      </c>
      <c r="C56" s="35">
        <v>59.46</v>
      </c>
      <c r="D56" s="94">
        <f t="shared" si="0"/>
        <v>91.4</v>
      </c>
      <c r="E56" s="35"/>
      <c r="F56" s="35"/>
      <c r="G56" s="35"/>
      <c r="H56" s="35"/>
      <c r="I56" s="35"/>
      <c r="J56" s="38">
        <v>17.93</v>
      </c>
      <c r="K56" s="38">
        <v>17.93</v>
      </c>
      <c r="L56" s="38">
        <v>16.7</v>
      </c>
      <c r="M56">
        <v>70.13</v>
      </c>
      <c r="N56">
        <v>271.89</v>
      </c>
      <c r="O56">
        <v>100.18</v>
      </c>
      <c r="P56">
        <v>0.77</v>
      </c>
      <c r="R56" s="94">
        <v>30.46</v>
      </c>
      <c r="S56" s="94">
        <v>30.47</v>
      </c>
      <c r="T56" s="94">
        <v>30.47</v>
      </c>
      <c r="U56">
        <v>0.99</v>
      </c>
      <c r="V56">
        <v>149.4</v>
      </c>
      <c r="W56">
        <v>1.43</v>
      </c>
      <c r="X56">
        <v>19.989999999999998</v>
      </c>
      <c r="Y56">
        <v>6.67</v>
      </c>
      <c r="Z56">
        <v>6.67</v>
      </c>
      <c r="AA56">
        <v>237.5</v>
      </c>
      <c r="AB56">
        <v>47.5</v>
      </c>
      <c r="AC56">
        <v>93</v>
      </c>
      <c r="AD56">
        <v>46</v>
      </c>
      <c r="AE56">
        <v>97</v>
      </c>
      <c r="AF56">
        <v>48</v>
      </c>
      <c r="AG56">
        <v>6.33</v>
      </c>
      <c r="AH56">
        <v>14</v>
      </c>
      <c r="AI56">
        <v>14</v>
      </c>
      <c r="AJ56">
        <v>20.18</v>
      </c>
      <c r="AK56">
        <v>200</v>
      </c>
      <c r="AL56">
        <v>85</v>
      </c>
    </row>
    <row r="57" spans="1:38">
      <c r="A57" t="s">
        <v>99</v>
      </c>
      <c r="B57" s="35">
        <v>170.13</v>
      </c>
      <c r="C57" s="35">
        <v>59.46</v>
      </c>
      <c r="D57" s="94">
        <f t="shared" si="0"/>
        <v>91.4</v>
      </c>
      <c r="E57" s="35"/>
      <c r="F57" s="35"/>
      <c r="G57" s="35"/>
      <c r="H57" s="35"/>
      <c r="I57" s="35"/>
      <c r="J57" s="38">
        <v>17.93</v>
      </c>
      <c r="K57" s="38">
        <v>17.93</v>
      </c>
      <c r="L57" s="38">
        <v>16.7</v>
      </c>
      <c r="M57">
        <v>70.13</v>
      </c>
      <c r="N57">
        <v>271.89</v>
      </c>
      <c r="O57">
        <v>100.18</v>
      </c>
      <c r="P57">
        <v>0.77</v>
      </c>
      <c r="R57" s="94">
        <v>30.46</v>
      </c>
      <c r="S57" s="94">
        <v>30.47</v>
      </c>
      <c r="T57" s="94">
        <v>30.47</v>
      </c>
      <c r="U57">
        <v>0.99</v>
      </c>
      <c r="V57">
        <v>145.91</v>
      </c>
      <c r="W57">
        <v>1.43</v>
      </c>
      <c r="X57">
        <v>19.989999999999998</v>
      </c>
      <c r="Y57">
        <v>6.67</v>
      </c>
      <c r="Z57">
        <v>6.67</v>
      </c>
      <c r="AA57">
        <v>237.5</v>
      </c>
      <c r="AB57">
        <v>47.5</v>
      </c>
      <c r="AC57">
        <v>93</v>
      </c>
      <c r="AD57">
        <v>46</v>
      </c>
      <c r="AE57">
        <v>97</v>
      </c>
      <c r="AF57">
        <v>48</v>
      </c>
      <c r="AG57">
        <v>6.33</v>
      </c>
      <c r="AH57">
        <v>14</v>
      </c>
      <c r="AI57">
        <v>14</v>
      </c>
      <c r="AJ57">
        <v>20.18</v>
      </c>
      <c r="AK57">
        <v>200</v>
      </c>
      <c r="AL57">
        <v>85</v>
      </c>
    </row>
    <row r="58" spans="1:38">
      <c r="A58" t="s">
        <v>100</v>
      </c>
      <c r="B58" s="35">
        <v>170.13</v>
      </c>
      <c r="C58" s="35">
        <v>59.46</v>
      </c>
      <c r="D58" s="94">
        <f t="shared" si="0"/>
        <v>91.4</v>
      </c>
      <c r="E58" s="35"/>
      <c r="F58" s="35"/>
      <c r="G58" s="35"/>
      <c r="H58" s="35"/>
      <c r="I58" s="35"/>
      <c r="J58" s="38">
        <v>17.93</v>
      </c>
      <c r="K58" s="38">
        <v>17.93</v>
      </c>
      <c r="L58" s="38">
        <v>16.7</v>
      </c>
      <c r="M58">
        <v>70.13</v>
      </c>
      <c r="N58">
        <v>271.89</v>
      </c>
      <c r="O58">
        <v>100.18</v>
      </c>
      <c r="P58">
        <v>0.77</v>
      </c>
      <c r="R58" s="94">
        <v>30.46</v>
      </c>
      <c r="S58" s="94">
        <v>30.47</v>
      </c>
      <c r="T58" s="94">
        <v>30.47</v>
      </c>
      <c r="U58">
        <v>0.99</v>
      </c>
      <c r="V58">
        <v>141.82</v>
      </c>
      <c r="W58">
        <v>1.43</v>
      </c>
      <c r="X58">
        <v>19.989999999999998</v>
      </c>
      <c r="Y58">
        <v>6.67</v>
      </c>
      <c r="Z58">
        <v>6.67</v>
      </c>
      <c r="AA58">
        <v>237.5</v>
      </c>
      <c r="AB58">
        <v>47.5</v>
      </c>
      <c r="AC58">
        <v>92</v>
      </c>
      <c r="AD58">
        <v>45</v>
      </c>
      <c r="AE58">
        <v>97</v>
      </c>
      <c r="AF58">
        <v>48</v>
      </c>
      <c r="AG58">
        <v>6.33</v>
      </c>
      <c r="AH58">
        <v>14</v>
      </c>
      <c r="AI58">
        <v>14</v>
      </c>
      <c r="AJ58">
        <v>20.18</v>
      </c>
      <c r="AK58">
        <v>200</v>
      </c>
      <c r="AL58">
        <v>85</v>
      </c>
    </row>
    <row r="59" spans="1:38">
      <c r="A59" t="s">
        <v>101</v>
      </c>
      <c r="B59" s="35">
        <v>170.13</v>
      </c>
      <c r="C59" s="35">
        <v>59.46</v>
      </c>
      <c r="D59" s="94">
        <f t="shared" si="0"/>
        <v>91.4</v>
      </c>
      <c r="E59" s="35"/>
      <c r="F59" s="35"/>
      <c r="G59" s="35"/>
      <c r="H59" s="35"/>
      <c r="I59" s="35"/>
      <c r="J59" s="38">
        <v>17.93</v>
      </c>
      <c r="K59" s="38">
        <v>17.93</v>
      </c>
      <c r="L59" s="38">
        <v>16.7</v>
      </c>
      <c r="M59">
        <v>70.13</v>
      </c>
      <c r="N59">
        <v>271.89</v>
      </c>
      <c r="O59">
        <v>100.18</v>
      </c>
      <c r="P59">
        <v>0</v>
      </c>
      <c r="R59" s="94">
        <v>30.46</v>
      </c>
      <c r="S59" s="94">
        <v>30.47</v>
      </c>
      <c r="T59" s="94">
        <v>30.47</v>
      </c>
      <c r="U59">
        <v>0.99</v>
      </c>
      <c r="V59">
        <v>137.18</v>
      </c>
      <c r="W59">
        <v>1.48</v>
      </c>
      <c r="X59">
        <v>19.989999999999998</v>
      </c>
      <c r="Y59">
        <v>6.67</v>
      </c>
      <c r="Z59">
        <v>6.67</v>
      </c>
      <c r="AA59">
        <v>237.5</v>
      </c>
      <c r="AB59">
        <v>47.5</v>
      </c>
      <c r="AC59">
        <v>91</v>
      </c>
      <c r="AD59">
        <v>45</v>
      </c>
      <c r="AE59">
        <v>97</v>
      </c>
      <c r="AF59">
        <v>48</v>
      </c>
      <c r="AG59">
        <v>6.33</v>
      </c>
      <c r="AH59">
        <v>13.33</v>
      </c>
      <c r="AI59">
        <v>13.34</v>
      </c>
      <c r="AJ59">
        <v>20.18</v>
      </c>
      <c r="AK59">
        <v>193</v>
      </c>
      <c r="AL59">
        <v>82</v>
      </c>
    </row>
    <row r="60" spans="1:38">
      <c r="A60" t="s">
        <v>102</v>
      </c>
      <c r="B60" s="35">
        <v>170.13</v>
      </c>
      <c r="C60" s="35">
        <v>59.46</v>
      </c>
      <c r="D60" s="94">
        <f t="shared" si="0"/>
        <v>91.4</v>
      </c>
      <c r="E60" s="35"/>
      <c r="F60" s="35"/>
      <c r="G60" s="35"/>
      <c r="H60" s="35"/>
      <c r="I60" s="35"/>
      <c r="J60" s="38">
        <v>17.84</v>
      </c>
      <c r="K60" s="38">
        <v>17.84</v>
      </c>
      <c r="L60" s="38">
        <v>16.62</v>
      </c>
      <c r="M60">
        <v>70.13</v>
      </c>
      <c r="N60">
        <v>271.89</v>
      </c>
      <c r="O60">
        <v>100.18</v>
      </c>
      <c r="P60">
        <v>0</v>
      </c>
      <c r="R60" s="94">
        <v>30.46</v>
      </c>
      <c r="S60" s="94">
        <v>30.47</v>
      </c>
      <c r="T60" s="94">
        <v>30.47</v>
      </c>
      <c r="U60">
        <v>0.99</v>
      </c>
      <c r="V60">
        <v>131.83000000000001</v>
      </c>
      <c r="W60">
        <v>1.48</v>
      </c>
      <c r="X60">
        <v>19.989999999999998</v>
      </c>
      <c r="Y60">
        <v>6.67</v>
      </c>
      <c r="Z60">
        <v>6.67</v>
      </c>
      <c r="AA60">
        <v>237.5</v>
      </c>
      <c r="AB60">
        <v>47.5</v>
      </c>
      <c r="AC60">
        <v>88</v>
      </c>
      <c r="AD60">
        <v>42</v>
      </c>
      <c r="AE60">
        <v>97</v>
      </c>
      <c r="AF60">
        <v>48</v>
      </c>
      <c r="AG60">
        <v>6.33</v>
      </c>
      <c r="AH60">
        <v>13.33</v>
      </c>
      <c r="AI60">
        <v>13.34</v>
      </c>
      <c r="AJ60">
        <v>20.18</v>
      </c>
      <c r="AK60">
        <v>189</v>
      </c>
      <c r="AL60">
        <v>81</v>
      </c>
    </row>
    <row r="61" spans="1:38">
      <c r="A61" t="s">
        <v>103</v>
      </c>
      <c r="B61" s="35">
        <v>170.13</v>
      </c>
      <c r="C61" s="35">
        <v>59.46</v>
      </c>
      <c r="D61" s="94">
        <f t="shared" si="0"/>
        <v>91.4</v>
      </c>
      <c r="E61" s="35"/>
      <c r="F61" s="35"/>
      <c r="G61" s="35"/>
      <c r="H61" s="35"/>
      <c r="I61" s="35"/>
      <c r="J61" s="38">
        <v>17.399999999999999</v>
      </c>
      <c r="K61" s="38">
        <v>17.399999999999999</v>
      </c>
      <c r="L61" s="38">
        <v>16.21</v>
      </c>
      <c r="M61">
        <v>70.13</v>
      </c>
      <c r="N61">
        <v>271.89</v>
      </c>
      <c r="O61">
        <v>100.18</v>
      </c>
      <c r="P61">
        <v>0.77</v>
      </c>
      <c r="R61" s="94">
        <v>30.46</v>
      </c>
      <c r="S61" s="94">
        <v>30.47</v>
      </c>
      <c r="T61" s="94">
        <v>30.47</v>
      </c>
      <c r="U61">
        <v>0.99</v>
      </c>
      <c r="V61">
        <v>125.62</v>
      </c>
      <c r="W61">
        <v>1.48</v>
      </c>
      <c r="X61">
        <v>19.989999999999998</v>
      </c>
      <c r="Y61">
        <v>6.67</v>
      </c>
      <c r="Z61">
        <v>6.67</v>
      </c>
      <c r="AA61">
        <v>237.5</v>
      </c>
      <c r="AB61">
        <v>47.5</v>
      </c>
      <c r="AC61">
        <v>86</v>
      </c>
      <c r="AD61">
        <v>41</v>
      </c>
      <c r="AE61">
        <v>92</v>
      </c>
      <c r="AF61">
        <v>46</v>
      </c>
      <c r="AG61">
        <v>6.33</v>
      </c>
      <c r="AH61">
        <v>13.33</v>
      </c>
      <c r="AI61">
        <v>13.34</v>
      </c>
      <c r="AJ61">
        <v>20.18</v>
      </c>
      <c r="AK61">
        <v>186</v>
      </c>
      <c r="AL61">
        <v>79</v>
      </c>
    </row>
    <row r="62" spans="1:38">
      <c r="A62" t="s">
        <v>104</v>
      </c>
      <c r="B62" s="35">
        <v>170.13</v>
      </c>
      <c r="C62" s="35">
        <v>59.46</v>
      </c>
      <c r="D62" s="94">
        <f t="shared" si="0"/>
        <v>91.4</v>
      </c>
      <c r="E62" s="35"/>
      <c r="F62" s="35"/>
      <c r="G62" s="35"/>
      <c r="H62" s="35"/>
      <c r="I62" s="35"/>
      <c r="J62" s="38">
        <v>16.7</v>
      </c>
      <c r="K62" s="38">
        <v>16.7</v>
      </c>
      <c r="L62" s="38">
        <v>15.57</v>
      </c>
      <c r="M62">
        <v>70.13</v>
      </c>
      <c r="N62">
        <v>271.89</v>
      </c>
      <c r="O62">
        <v>100.18</v>
      </c>
      <c r="P62">
        <v>0.77</v>
      </c>
      <c r="R62" s="94">
        <v>30.46</v>
      </c>
      <c r="S62" s="94">
        <v>30.47</v>
      </c>
      <c r="T62" s="94">
        <v>30.47</v>
      </c>
      <c r="U62">
        <v>0.99</v>
      </c>
      <c r="V62">
        <v>118.56</v>
      </c>
      <c r="W62">
        <v>1.48</v>
      </c>
      <c r="X62">
        <v>19.989999999999998</v>
      </c>
      <c r="Y62">
        <v>6.67</v>
      </c>
      <c r="Z62">
        <v>6.67</v>
      </c>
      <c r="AA62">
        <v>237.5</v>
      </c>
      <c r="AB62">
        <v>47.5</v>
      </c>
      <c r="AC62">
        <v>83</v>
      </c>
      <c r="AD62">
        <v>39</v>
      </c>
      <c r="AE62">
        <v>87</v>
      </c>
      <c r="AF62">
        <v>43</v>
      </c>
      <c r="AG62">
        <v>6.33</v>
      </c>
      <c r="AH62">
        <v>13.33</v>
      </c>
      <c r="AI62">
        <v>13.34</v>
      </c>
      <c r="AJ62">
        <v>21.19</v>
      </c>
      <c r="AK62">
        <v>182</v>
      </c>
      <c r="AL62">
        <v>78</v>
      </c>
    </row>
    <row r="63" spans="1:38">
      <c r="A63" t="s">
        <v>105</v>
      </c>
      <c r="B63" s="35">
        <v>170.13</v>
      </c>
      <c r="C63" s="35">
        <v>59.46</v>
      </c>
      <c r="D63" s="94">
        <f t="shared" si="0"/>
        <v>92.9</v>
      </c>
      <c r="E63" s="35"/>
      <c r="F63" s="35"/>
      <c r="G63" s="35"/>
      <c r="H63" s="35"/>
      <c r="I63" s="35"/>
      <c r="J63" s="38">
        <v>15.78</v>
      </c>
      <c r="K63" s="38">
        <v>15.78</v>
      </c>
      <c r="L63" s="38">
        <v>14.71</v>
      </c>
      <c r="M63">
        <v>70.13</v>
      </c>
      <c r="N63">
        <v>271.89</v>
      </c>
      <c r="O63">
        <v>100.18</v>
      </c>
      <c r="P63">
        <v>0.77</v>
      </c>
      <c r="R63" s="94">
        <v>30.96</v>
      </c>
      <c r="S63" s="94">
        <v>30.97</v>
      </c>
      <c r="T63" s="94">
        <v>30.97</v>
      </c>
      <c r="U63">
        <v>1.07</v>
      </c>
      <c r="V63">
        <v>110.61</v>
      </c>
      <c r="W63">
        <v>1.48</v>
      </c>
      <c r="X63">
        <v>19.989999999999998</v>
      </c>
      <c r="Y63">
        <v>6.67</v>
      </c>
      <c r="Z63">
        <v>6.67</v>
      </c>
      <c r="AA63">
        <v>235.29</v>
      </c>
      <c r="AB63">
        <v>47.06</v>
      </c>
      <c r="AC63">
        <v>81</v>
      </c>
      <c r="AD63">
        <v>36</v>
      </c>
      <c r="AE63">
        <v>80</v>
      </c>
      <c r="AF63">
        <v>40</v>
      </c>
      <c r="AG63">
        <v>6.33</v>
      </c>
      <c r="AH63">
        <v>13.33</v>
      </c>
      <c r="AI63">
        <v>13.34</v>
      </c>
      <c r="AJ63">
        <v>21.7</v>
      </c>
      <c r="AK63">
        <v>165</v>
      </c>
      <c r="AL63">
        <v>70</v>
      </c>
    </row>
    <row r="64" spans="1:38">
      <c r="A64" t="s">
        <v>106</v>
      </c>
      <c r="B64" s="35">
        <v>170.13</v>
      </c>
      <c r="C64" s="35">
        <v>59.46</v>
      </c>
      <c r="D64" s="94">
        <f t="shared" si="0"/>
        <v>92.9</v>
      </c>
      <c r="E64" s="35"/>
      <c r="F64" s="35"/>
      <c r="G64" s="35"/>
      <c r="H64" s="35"/>
      <c r="I64" s="35"/>
      <c r="J64" s="38">
        <v>14.69</v>
      </c>
      <c r="K64" s="38">
        <v>14.69</v>
      </c>
      <c r="L64" s="38">
        <v>13.69</v>
      </c>
      <c r="M64">
        <v>70.13</v>
      </c>
      <c r="N64">
        <v>271.89</v>
      </c>
      <c r="O64">
        <v>100.18</v>
      </c>
      <c r="P64">
        <v>0.77</v>
      </c>
      <c r="R64" s="94">
        <v>30.96</v>
      </c>
      <c r="S64" s="94">
        <v>30.97</v>
      </c>
      <c r="T64" s="94">
        <v>30.97</v>
      </c>
      <c r="U64">
        <v>1.07</v>
      </c>
      <c r="V64">
        <v>101.72</v>
      </c>
      <c r="W64">
        <v>1.48</v>
      </c>
      <c r="X64">
        <v>19.989999999999998</v>
      </c>
      <c r="Y64">
        <v>6.67</v>
      </c>
      <c r="Z64">
        <v>6.67</v>
      </c>
      <c r="AA64">
        <v>223.23</v>
      </c>
      <c r="AB64">
        <v>44.65</v>
      </c>
      <c r="AC64">
        <v>77</v>
      </c>
      <c r="AD64">
        <v>35</v>
      </c>
      <c r="AE64">
        <v>75</v>
      </c>
      <c r="AF64">
        <v>37</v>
      </c>
      <c r="AG64">
        <v>6.33</v>
      </c>
      <c r="AH64">
        <v>13.33</v>
      </c>
      <c r="AI64">
        <v>13.34</v>
      </c>
      <c r="AJ64">
        <v>22.2</v>
      </c>
      <c r="AK64">
        <v>158</v>
      </c>
      <c r="AL64">
        <v>67</v>
      </c>
    </row>
    <row r="65" spans="1:38">
      <c r="A65" t="s">
        <v>107</v>
      </c>
      <c r="B65" s="35">
        <v>170.13</v>
      </c>
      <c r="C65" s="35">
        <v>59.46</v>
      </c>
      <c r="D65" s="94">
        <f t="shared" si="0"/>
        <v>92.69</v>
      </c>
      <c r="E65" s="35"/>
      <c r="F65" s="35"/>
      <c r="G65" s="35"/>
      <c r="H65" s="35"/>
      <c r="I65" s="35"/>
      <c r="J65" s="38">
        <v>13.61</v>
      </c>
      <c r="K65" s="38">
        <v>13.61</v>
      </c>
      <c r="L65" s="38">
        <v>12.67</v>
      </c>
      <c r="M65">
        <v>70.13</v>
      </c>
      <c r="N65">
        <v>271.89</v>
      </c>
      <c r="O65">
        <v>100.18</v>
      </c>
      <c r="P65">
        <v>0</v>
      </c>
      <c r="R65" s="94">
        <v>32.840000000000003</v>
      </c>
      <c r="S65" s="94">
        <v>27</v>
      </c>
      <c r="T65" s="94">
        <v>32.85</v>
      </c>
      <c r="U65">
        <v>1.07</v>
      </c>
      <c r="V65">
        <v>92.04</v>
      </c>
      <c r="W65">
        <v>1.48</v>
      </c>
      <c r="X65">
        <v>19.989999999999998</v>
      </c>
      <c r="Y65">
        <v>6.67</v>
      </c>
      <c r="Z65">
        <v>6.67</v>
      </c>
      <c r="AA65">
        <v>207.16</v>
      </c>
      <c r="AB65">
        <v>41.43</v>
      </c>
      <c r="AC65">
        <v>65</v>
      </c>
      <c r="AD65">
        <v>30</v>
      </c>
      <c r="AE65">
        <v>65</v>
      </c>
      <c r="AF65">
        <v>32</v>
      </c>
      <c r="AG65">
        <v>6.33</v>
      </c>
      <c r="AH65">
        <v>13.33</v>
      </c>
      <c r="AI65">
        <v>13.34</v>
      </c>
      <c r="AJ65">
        <v>23.21</v>
      </c>
      <c r="AK65">
        <v>140</v>
      </c>
      <c r="AL65">
        <v>60</v>
      </c>
    </row>
    <row r="66" spans="1:38">
      <c r="A66" t="s">
        <v>108</v>
      </c>
      <c r="B66" s="35">
        <v>170.13</v>
      </c>
      <c r="C66" s="35">
        <v>59.46</v>
      </c>
      <c r="D66" s="94">
        <f t="shared" si="0"/>
        <v>84.72</v>
      </c>
      <c r="E66" s="35"/>
      <c r="F66" s="35"/>
      <c r="G66" s="35"/>
      <c r="H66" s="35"/>
      <c r="I66" s="35"/>
      <c r="J66" s="38">
        <v>12.38</v>
      </c>
      <c r="K66" s="38">
        <v>12.38</v>
      </c>
      <c r="L66" s="38">
        <v>11.53</v>
      </c>
      <c r="M66">
        <v>70.13</v>
      </c>
      <c r="N66">
        <v>271.89</v>
      </c>
      <c r="O66">
        <v>100.18</v>
      </c>
      <c r="P66">
        <v>0</v>
      </c>
      <c r="R66" s="94">
        <v>32.86</v>
      </c>
      <c r="S66" s="94">
        <v>19</v>
      </c>
      <c r="T66" s="94">
        <v>32.86</v>
      </c>
      <c r="U66">
        <v>1.07</v>
      </c>
      <c r="V66">
        <v>81.459999999999994</v>
      </c>
      <c r="W66">
        <v>1.48</v>
      </c>
      <c r="X66">
        <v>19.989999999999998</v>
      </c>
      <c r="Y66">
        <v>6.67</v>
      </c>
      <c r="Z66">
        <v>6.67</v>
      </c>
      <c r="AA66">
        <v>190.87</v>
      </c>
      <c r="AB66">
        <v>38.17</v>
      </c>
      <c r="AC66">
        <v>58</v>
      </c>
      <c r="AD66">
        <v>27</v>
      </c>
      <c r="AE66">
        <v>57</v>
      </c>
      <c r="AF66">
        <v>29</v>
      </c>
      <c r="AG66">
        <v>6.33</v>
      </c>
      <c r="AH66">
        <v>13.33</v>
      </c>
      <c r="AI66">
        <v>13.34</v>
      </c>
      <c r="AJ66">
        <v>23.72</v>
      </c>
      <c r="AK66">
        <v>126</v>
      </c>
      <c r="AL66">
        <v>54</v>
      </c>
    </row>
    <row r="67" spans="1:38">
      <c r="A67" t="s">
        <v>109</v>
      </c>
      <c r="B67" s="35">
        <v>200.84</v>
      </c>
      <c r="C67" s="35">
        <v>67.87</v>
      </c>
      <c r="D67" s="94">
        <f t="shared" si="0"/>
        <v>77</v>
      </c>
      <c r="E67" s="35"/>
      <c r="F67" s="35"/>
      <c r="G67" s="35"/>
      <c r="H67" s="35"/>
      <c r="I67" s="35"/>
      <c r="J67" s="38">
        <v>10.92</v>
      </c>
      <c r="K67" s="38">
        <v>10.92</v>
      </c>
      <c r="L67" s="38">
        <v>10.17</v>
      </c>
      <c r="M67">
        <v>65.98</v>
      </c>
      <c r="N67">
        <v>271.89</v>
      </c>
      <c r="O67">
        <v>100.18</v>
      </c>
      <c r="P67">
        <v>0.77</v>
      </c>
      <c r="R67" s="94">
        <v>33</v>
      </c>
      <c r="S67" s="94">
        <v>11</v>
      </c>
      <c r="T67" s="94">
        <v>33</v>
      </c>
      <c r="U67">
        <v>1.07</v>
      </c>
      <c r="V67">
        <v>70.13</v>
      </c>
      <c r="W67">
        <v>1.48</v>
      </c>
      <c r="X67">
        <v>19.989999999999998</v>
      </c>
      <c r="Y67">
        <v>6.67</v>
      </c>
      <c r="Z67">
        <v>6.67</v>
      </c>
      <c r="AA67">
        <v>173.44</v>
      </c>
      <c r="AB67">
        <v>34.69</v>
      </c>
      <c r="AC67">
        <v>52</v>
      </c>
      <c r="AD67">
        <v>25</v>
      </c>
      <c r="AE67">
        <v>50</v>
      </c>
      <c r="AF67">
        <v>25</v>
      </c>
      <c r="AG67">
        <v>6.33</v>
      </c>
      <c r="AH67">
        <v>13.33</v>
      </c>
      <c r="AI67">
        <v>13.34</v>
      </c>
      <c r="AJ67">
        <v>0</v>
      </c>
      <c r="AK67">
        <v>112</v>
      </c>
      <c r="AL67">
        <v>48</v>
      </c>
    </row>
    <row r="68" spans="1:38">
      <c r="A68" t="s">
        <v>110</v>
      </c>
      <c r="B68" s="35">
        <v>200.84</v>
      </c>
      <c r="C68" s="35">
        <v>67.87</v>
      </c>
      <c r="D68" s="94">
        <f t="shared" ref="D68:D98" si="1">R68+S68+T68</f>
        <v>71</v>
      </c>
      <c r="E68" s="35"/>
      <c r="F68" s="35"/>
      <c r="G68" s="35"/>
      <c r="H68" s="35"/>
      <c r="I68" s="35"/>
      <c r="J68" s="38">
        <v>9.51</v>
      </c>
      <c r="K68" s="38">
        <v>9.51</v>
      </c>
      <c r="L68" s="38">
        <v>8.86</v>
      </c>
      <c r="M68">
        <v>65.98</v>
      </c>
      <c r="N68">
        <v>271.89</v>
      </c>
      <c r="O68">
        <v>100.18</v>
      </c>
      <c r="P68">
        <v>0.77</v>
      </c>
      <c r="R68" s="94">
        <v>33</v>
      </c>
      <c r="S68" s="94">
        <v>5</v>
      </c>
      <c r="T68" s="94">
        <v>33</v>
      </c>
      <c r="U68">
        <v>1.07</v>
      </c>
      <c r="V68">
        <v>58.27</v>
      </c>
      <c r="W68">
        <v>1.48</v>
      </c>
      <c r="X68">
        <v>19.989999999999998</v>
      </c>
      <c r="Y68">
        <v>6.67</v>
      </c>
      <c r="Z68">
        <v>6.67</v>
      </c>
      <c r="AA68">
        <v>154.87</v>
      </c>
      <c r="AB68">
        <v>30.97</v>
      </c>
      <c r="AC68">
        <v>45</v>
      </c>
      <c r="AD68">
        <v>21</v>
      </c>
      <c r="AE68">
        <v>43</v>
      </c>
      <c r="AF68">
        <v>22</v>
      </c>
      <c r="AG68">
        <v>6.33</v>
      </c>
      <c r="AH68">
        <v>13.33</v>
      </c>
      <c r="AI68">
        <v>13.34</v>
      </c>
      <c r="AJ68">
        <v>0</v>
      </c>
      <c r="AK68">
        <v>95</v>
      </c>
      <c r="AL68">
        <v>40</v>
      </c>
    </row>
    <row r="69" spans="1:38">
      <c r="A69" t="s">
        <v>111</v>
      </c>
      <c r="B69" s="35">
        <v>200.84</v>
      </c>
      <c r="C69" s="35">
        <v>67.87</v>
      </c>
      <c r="D69" s="94">
        <f t="shared" si="1"/>
        <v>67</v>
      </c>
      <c r="E69" s="35"/>
      <c r="F69" s="35"/>
      <c r="G69" s="35"/>
      <c r="H69" s="35"/>
      <c r="I69" s="35"/>
      <c r="J69" s="38">
        <v>7.98</v>
      </c>
      <c r="K69" s="38">
        <v>7.98</v>
      </c>
      <c r="L69" s="38">
        <v>7.44</v>
      </c>
      <c r="M69">
        <v>65.98</v>
      </c>
      <c r="N69">
        <v>271.89</v>
      </c>
      <c r="O69">
        <v>100.18</v>
      </c>
      <c r="P69">
        <v>0.77</v>
      </c>
      <c r="R69" s="94">
        <v>33</v>
      </c>
      <c r="S69" s="94">
        <v>1</v>
      </c>
      <c r="T69" s="94">
        <v>33</v>
      </c>
      <c r="U69">
        <v>1.07</v>
      </c>
      <c r="V69">
        <v>46</v>
      </c>
      <c r="W69">
        <v>1.38</v>
      </c>
      <c r="X69">
        <v>19.989999999999998</v>
      </c>
      <c r="Y69">
        <v>6.67</v>
      </c>
      <c r="Z69">
        <v>6.67</v>
      </c>
      <c r="AA69">
        <v>134.26</v>
      </c>
      <c r="AB69">
        <v>26.85</v>
      </c>
      <c r="AC69">
        <v>38</v>
      </c>
      <c r="AD69">
        <v>19</v>
      </c>
      <c r="AE69">
        <v>37</v>
      </c>
      <c r="AF69">
        <v>18</v>
      </c>
      <c r="AG69">
        <v>6.33</v>
      </c>
      <c r="AH69">
        <v>13.33</v>
      </c>
      <c r="AI69">
        <v>13.34</v>
      </c>
      <c r="AJ69">
        <v>0</v>
      </c>
      <c r="AK69">
        <v>81</v>
      </c>
      <c r="AL69">
        <v>34</v>
      </c>
    </row>
    <row r="70" spans="1:38">
      <c r="A70" t="s">
        <v>112</v>
      </c>
      <c r="B70" s="35">
        <v>261.07</v>
      </c>
      <c r="C70" s="35">
        <v>86.74</v>
      </c>
      <c r="D70" s="94">
        <f t="shared" si="1"/>
        <v>66</v>
      </c>
      <c r="E70" s="35"/>
      <c r="F70" s="35"/>
      <c r="G70" s="35"/>
      <c r="H70" s="35"/>
      <c r="I70" s="35"/>
      <c r="J70" s="38">
        <v>6.47</v>
      </c>
      <c r="K70" s="38">
        <v>6.47</v>
      </c>
      <c r="L70" s="38">
        <v>6.03</v>
      </c>
      <c r="M70">
        <v>65.98</v>
      </c>
      <c r="N70">
        <v>271.89</v>
      </c>
      <c r="O70">
        <v>100.18</v>
      </c>
      <c r="P70">
        <v>0.77</v>
      </c>
      <c r="R70" s="94">
        <v>33</v>
      </c>
      <c r="S70" s="94">
        <v>0</v>
      </c>
      <c r="T70" s="94">
        <v>33</v>
      </c>
      <c r="U70">
        <v>1.07</v>
      </c>
      <c r="V70">
        <v>33.65</v>
      </c>
      <c r="W70">
        <v>1.38</v>
      </c>
      <c r="X70">
        <v>19.989999999999998</v>
      </c>
      <c r="Y70">
        <v>6.67</v>
      </c>
      <c r="Z70">
        <v>6.67</v>
      </c>
      <c r="AA70">
        <v>112.19</v>
      </c>
      <c r="AB70">
        <v>22.44</v>
      </c>
      <c r="AC70">
        <v>30</v>
      </c>
      <c r="AD70">
        <v>16</v>
      </c>
      <c r="AE70">
        <v>28</v>
      </c>
      <c r="AF70">
        <v>14</v>
      </c>
      <c r="AG70">
        <v>6.33</v>
      </c>
      <c r="AH70">
        <v>13.33</v>
      </c>
      <c r="AI70">
        <v>13.34</v>
      </c>
      <c r="AJ70">
        <v>0</v>
      </c>
      <c r="AK70">
        <v>63</v>
      </c>
      <c r="AL70">
        <v>27</v>
      </c>
    </row>
    <row r="71" spans="1:38">
      <c r="A71" t="s">
        <v>113</v>
      </c>
      <c r="B71" s="35">
        <v>261.07</v>
      </c>
      <c r="C71" s="35">
        <v>86.74</v>
      </c>
      <c r="D71" s="94">
        <f t="shared" si="1"/>
        <v>49.34</v>
      </c>
      <c r="E71" s="35"/>
      <c r="F71" s="35"/>
      <c r="G71" s="35"/>
      <c r="H71" s="35"/>
      <c r="I71" s="35"/>
      <c r="J71" s="38">
        <v>4.9400000000000004</v>
      </c>
      <c r="K71" s="38">
        <v>4.9400000000000004</v>
      </c>
      <c r="L71" s="38">
        <v>4.59</v>
      </c>
      <c r="M71">
        <v>65.98</v>
      </c>
      <c r="N71">
        <v>271.89</v>
      </c>
      <c r="O71">
        <v>100.18</v>
      </c>
      <c r="P71">
        <v>0</v>
      </c>
      <c r="R71" s="94">
        <v>26.94</v>
      </c>
      <c r="S71" s="94">
        <v>0</v>
      </c>
      <c r="T71" s="94">
        <v>22.4</v>
      </c>
      <c r="U71">
        <v>0.99</v>
      </c>
      <c r="V71">
        <v>22.39</v>
      </c>
      <c r="W71">
        <v>1.38</v>
      </c>
      <c r="X71">
        <v>19.989999999999998</v>
      </c>
      <c r="Y71">
        <v>6.67</v>
      </c>
      <c r="Z71">
        <v>6.67</v>
      </c>
      <c r="AA71">
        <v>88.75</v>
      </c>
      <c r="AB71">
        <v>17.75</v>
      </c>
      <c r="AC71">
        <v>22</v>
      </c>
      <c r="AD71">
        <v>10</v>
      </c>
      <c r="AE71">
        <v>19</v>
      </c>
      <c r="AF71">
        <v>9</v>
      </c>
      <c r="AG71">
        <v>6.33</v>
      </c>
      <c r="AH71">
        <v>13.33</v>
      </c>
      <c r="AI71">
        <v>13.34</v>
      </c>
      <c r="AJ71">
        <v>0</v>
      </c>
      <c r="AK71">
        <v>42</v>
      </c>
      <c r="AL71">
        <v>18</v>
      </c>
    </row>
    <row r="72" spans="1:38">
      <c r="A72" t="s">
        <v>114</v>
      </c>
      <c r="B72" s="35">
        <v>261.07</v>
      </c>
      <c r="C72" s="35">
        <v>86.74</v>
      </c>
      <c r="D72" s="94">
        <f t="shared" si="1"/>
        <v>24.759999999999998</v>
      </c>
      <c r="E72" s="35"/>
      <c r="F72" s="35"/>
      <c r="G72" s="35"/>
      <c r="H72" s="35"/>
      <c r="I72" s="35"/>
      <c r="J72" s="38">
        <v>3.18</v>
      </c>
      <c r="K72" s="38">
        <v>3.18</v>
      </c>
      <c r="L72" s="38">
        <v>2.96</v>
      </c>
      <c r="M72">
        <v>65.98</v>
      </c>
      <c r="N72">
        <v>271.89</v>
      </c>
      <c r="O72">
        <v>100.18</v>
      </c>
      <c r="P72">
        <v>0</v>
      </c>
      <c r="R72" s="94">
        <v>13.49</v>
      </c>
      <c r="S72" s="94">
        <v>0</v>
      </c>
      <c r="T72" s="94">
        <v>11.27</v>
      </c>
      <c r="U72">
        <v>0.99</v>
      </c>
      <c r="V72">
        <v>13.65</v>
      </c>
      <c r="W72">
        <v>1.38</v>
      </c>
      <c r="X72">
        <v>19.989999999999998</v>
      </c>
      <c r="Y72">
        <v>6.67</v>
      </c>
      <c r="Z72">
        <v>6.67</v>
      </c>
      <c r="AA72">
        <v>64.52</v>
      </c>
      <c r="AB72">
        <v>12.9</v>
      </c>
      <c r="AC72">
        <v>13</v>
      </c>
      <c r="AD72">
        <v>5</v>
      </c>
      <c r="AE72">
        <v>11</v>
      </c>
      <c r="AF72">
        <v>6</v>
      </c>
      <c r="AG72">
        <v>6.33</v>
      </c>
      <c r="AH72">
        <v>13.33</v>
      </c>
      <c r="AI72">
        <v>13.34</v>
      </c>
      <c r="AJ72">
        <v>0</v>
      </c>
      <c r="AK72">
        <v>28</v>
      </c>
      <c r="AL72">
        <v>12</v>
      </c>
    </row>
    <row r="73" spans="1:38">
      <c r="A73" t="s">
        <v>115</v>
      </c>
      <c r="B73" s="35">
        <v>261.07</v>
      </c>
      <c r="C73" s="35">
        <v>86.74</v>
      </c>
      <c r="D73" s="94">
        <f t="shared" si="1"/>
        <v>7.57</v>
      </c>
      <c r="E73" s="35"/>
      <c r="F73" s="35"/>
      <c r="G73" s="35"/>
      <c r="H73" s="35"/>
      <c r="I73" s="35"/>
      <c r="J73" s="38">
        <v>1.79</v>
      </c>
      <c r="K73" s="38">
        <v>1.79</v>
      </c>
      <c r="L73" s="38">
        <v>1.66</v>
      </c>
      <c r="M73">
        <v>115.01</v>
      </c>
      <c r="N73">
        <v>271.89</v>
      </c>
      <c r="O73">
        <v>100.18</v>
      </c>
      <c r="P73">
        <v>0.77</v>
      </c>
      <c r="R73" s="94">
        <v>4.1399999999999997</v>
      </c>
      <c r="S73" s="94">
        <v>0</v>
      </c>
      <c r="T73" s="94">
        <v>3.43</v>
      </c>
      <c r="U73">
        <v>0.99</v>
      </c>
      <c r="V73">
        <v>7.53</v>
      </c>
      <c r="W73">
        <v>1.38</v>
      </c>
      <c r="X73">
        <v>19.989999999999998</v>
      </c>
      <c r="Y73">
        <v>6.67</v>
      </c>
      <c r="Z73">
        <v>6.67</v>
      </c>
      <c r="AA73">
        <v>39.21</v>
      </c>
      <c r="AB73">
        <v>7.84</v>
      </c>
      <c r="AC73">
        <v>9</v>
      </c>
      <c r="AD73">
        <v>3</v>
      </c>
      <c r="AE73">
        <v>7</v>
      </c>
      <c r="AF73">
        <v>3</v>
      </c>
      <c r="AG73">
        <v>6.33</v>
      </c>
      <c r="AH73">
        <v>13.33</v>
      </c>
      <c r="AI73">
        <v>13.34</v>
      </c>
      <c r="AJ73">
        <v>0</v>
      </c>
      <c r="AK73">
        <v>18</v>
      </c>
      <c r="AL73">
        <v>7</v>
      </c>
    </row>
    <row r="74" spans="1:38">
      <c r="A74" t="s">
        <v>116</v>
      </c>
      <c r="B74" s="35">
        <v>261.07</v>
      </c>
      <c r="C74" s="35">
        <v>86.74</v>
      </c>
      <c r="D74" s="94">
        <f t="shared" si="1"/>
        <v>2.0100000000000002</v>
      </c>
      <c r="E74" s="35"/>
      <c r="F74" s="35"/>
      <c r="G74" s="35"/>
      <c r="H74" s="35"/>
      <c r="I74" s="35"/>
      <c r="J74" s="38">
        <v>0.87</v>
      </c>
      <c r="K74" s="38">
        <v>0.87</v>
      </c>
      <c r="L74" s="38">
        <v>0.81</v>
      </c>
      <c r="M74">
        <v>115.01</v>
      </c>
      <c r="N74">
        <v>271.89</v>
      </c>
      <c r="O74">
        <v>100.18</v>
      </c>
      <c r="P74">
        <v>0.77</v>
      </c>
      <c r="R74" s="94">
        <v>0.93</v>
      </c>
      <c r="S74" s="94">
        <v>0</v>
      </c>
      <c r="T74" s="94">
        <v>1.08</v>
      </c>
      <c r="U74">
        <v>0.99</v>
      </c>
      <c r="V74">
        <v>2.65</v>
      </c>
      <c r="W74">
        <v>1.38</v>
      </c>
      <c r="X74">
        <v>19.989999999999998</v>
      </c>
      <c r="Y74">
        <v>6.67</v>
      </c>
      <c r="Z74">
        <v>6.67</v>
      </c>
      <c r="AA74">
        <v>19.309999999999999</v>
      </c>
      <c r="AB74">
        <v>3.86</v>
      </c>
      <c r="AC74">
        <v>8</v>
      </c>
      <c r="AD74">
        <v>2</v>
      </c>
      <c r="AE74">
        <v>1</v>
      </c>
      <c r="AF74">
        <v>1</v>
      </c>
      <c r="AG74">
        <v>6.33</v>
      </c>
      <c r="AH74">
        <v>14</v>
      </c>
      <c r="AI74">
        <v>14</v>
      </c>
      <c r="AJ74">
        <v>0</v>
      </c>
      <c r="AK74">
        <v>7</v>
      </c>
      <c r="AL74">
        <v>3</v>
      </c>
    </row>
    <row r="75" spans="1:38">
      <c r="A75" t="s">
        <v>117</v>
      </c>
      <c r="B75" s="35">
        <v>261.07</v>
      </c>
      <c r="C75" s="35">
        <v>86.74</v>
      </c>
      <c r="D75" s="94">
        <f t="shared" si="1"/>
        <v>0</v>
      </c>
      <c r="E75" s="35"/>
      <c r="F75" s="35"/>
      <c r="G75" s="35"/>
      <c r="H75" s="35"/>
      <c r="I75" s="35"/>
      <c r="J75" s="38">
        <v>0.53</v>
      </c>
      <c r="K75" s="38">
        <v>0.53</v>
      </c>
      <c r="L75" s="38">
        <v>0.5</v>
      </c>
      <c r="M75">
        <v>115.01</v>
      </c>
      <c r="N75">
        <v>271.89</v>
      </c>
      <c r="O75">
        <v>100.18</v>
      </c>
      <c r="P75">
        <v>0.77</v>
      </c>
      <c r="R75" s="94">
        <v>0</v>
      </c>
      <c r="S75" s="94">
        <v>0</v>
      </c>
      <c r="T75" s="94">
        <v>0</v>
      </c>
      <c r="U75">
        <v>0.95</v>
      </c>
      <c r="V75">
        <v>0</v>
      </c>
      <c r="W75">
        <v>1.38</v>
      </c>
      <c r="X75">
        <v>19.989999999999998</v>
      </c>
      <c r="Y75">
        <v>6.67</v>
      </c>
      <c r="Z75">
        <v>6.67</v>
      </c>
      <c r="AA75">
        <v>6.56</v>
      </c>
      <c r="AB75">
        <v>1.31</v>
      </c>
      <c r="AC75">
        <v>5</v>
      </c>
      <c r="AD75">
        <v>1</v>
      </c>
      <c r="AE75">
        <v>1</v>
      </c>
      <c r="AF75">
        <v>0</v>
      </c>
      <c r="AG75">
        <v>6.33</v>
      </c>
      <c r="AH75">
        <v>14</v>
      </c>
      <c r="AI75">
        <v>14</v>
      </c>
      <c r="AJ75">
        <v>0</v>
      </c>
      <c r="AK75">
        <v>2</v>
      </c>
      <c r="AL75">
        <v>1</v>
      </c>
    </row>
    <row r="76" spans="1:38">
      <c r="A76" t="s">
        <v>118</v>
      </c>
      <c r="B76" s="35">
        <v>261.07</v>
      </c>
      <c r="C76" s="35">
        <v>86.74</v>
      </c>
      <c r="D76" s="94">
        <f t="shared" si="1"/>
        <v>0</v>
      </c>
      <c r="E76" s="35"/>
      <c r="F76" s="35"/>
      <c r="G76" s="35"/>
      <c r="H76" s="35"/>
      <c r="I76" s="35"/>
      <c r="J76" s="38">
        <v>0.22</v>
      </c>
      <c r="K76" s="38">
        <v>0.22</v>
      </c>
      <c r="L76" s="38">
        <v>0.21</v>
      </c>
      <c r="M76">
        <v>115.01</v>
      </c>
      <c r="N76">
        <v>271.89</v>
      </c>
      <c r="O76">
        <v>100.18</v>
      </c>
      <c r="P76">
        <v>0.77</v>
      </c>
      <c r="R76" s="94">
        <v>0</v>
      </c>
      <c r="S76" s="94">
        <v>0</v>
      </c>
      <c r="T76" s="94">
        <v>0</v>
      </c>
      <c r="U76">
        <v>0.95</v>
      </c>
      <c r="V76">
        <v>0</v>
      </c>
      <c r="W76">
        <v>1.38</v>
      </c>
      <c r="X76">
        <v>19.989999999999998</v>
      </c>
      <c r="Y76">
        <v>6.67</v>
      </c>
      <c r="Z76">
        <v>6.67</v>
      </c>
      <c r="AA76">
        <v>1.1299999999999999</v>
      </c>
      <c r="AB76">
        <v>0.23</v>
      </c>
      <c r="AC76">
        <v>2</v>
      </c>
      <c r="AD76">
        <v>1</v>
      </c>
      <c r="AE76">
        <v>0</v>
      </c>
      <c r="AF76">
        <v>0</v>
      </c>
      <c r="AG76">
        <v>6.33</v>
      </c>
      <c r="AH76">
        <v>14.67</v>
      </c>
      <c r="AI76">
        <v>14.66</v>
      </c>
      <c r="AJ76">
        <v>0</v>
      </c>
      <c r="AK76">
        <v>0</v>
      </c>
      <c r="AL76">
        <v>0</v>
      </c>
    </row>
    <row r="77" spans="1:38">
      <c r="A77" t="s">
        <v>119</v>
      </c>
      <c r="B77" s="35">
        <v>261.07</v>
      </c>
      <c r="C77" s="35">
        <v>86.74</v>
      </c>
      <c r="D77" s="94">
        <f t="shared" si="1"/>
        <v>0</v>
      </c>
      <c r="E77" s="35"/>
      <c r="F77" s="35"/>
      <c r="G77" s="35"/>
      <c r="H77" s="35"/>
      <c r="I77" s="35"/>
      <c r="J77" s="38">
        <v>0.03</v>
      </c>
      <c r="K77" s="38">
        <v>0.03</v>
      </c>
      <c r="L77" s="38">
        <v>0.03</v>
      </c>
      <c r="M77">
        <v>115.01</v>
      </c>
      <c r="N77">
        <v>271.89</v>
      </c>
      <c r="O77">
        <v>100.18</v>
      </c>
      <c r="P77">
        <v>0</v>
      </c>
      <c r="R77" s="94">
        <v>0</v>
      </c>
      <c r="S77" s="94">
        <v>0</v>
      </c>
      <c r="T77" s="94">
        <v>0</v>
      </c>
      <c r="U77">
        <v>0.95</v>
      </c>
      <c r="V77">
        <v>0</v>
      </c>
      <c r="W77">
        <v>1.38</v>
      </c>
      <c r="X77">
        <v>19.989999999999998</v>
      </c>
      <c r="Y77">
        <v>6.67</v>
      </c>
      <c r="Z77">
        <v>6.67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6.33</v>
      </c>
      <c r="AH77">
        <v>16.670000000000002</v>
      </c>
      <c r="AI77">
        <v>16.66</v>
      </c>
      <c r="AJ77">
        <v>0</v>
      </c>
      <c r="AK77">
        <v>0</v>
      </c>
      <c r="AL77">
        <v>0</v>
      </c>
    </row>
    <row r="78" spans="1:38">
      <c r="A78" t="s">
        <v>120</v>
      </c>
      <c r="B78" s="35">
        <v>261.07</v>
      </c>
      <c r="C78" s="35">
        <v>86.74</v>
      </c>
      <c r="D78" s="94">
        <f t="shared" si="1"/>
        <v>0</v>
      </c>
      <c r="E78" s="35"/>
      <c r="F78" s="35"/>
      <c r="G78" s="35"/>
      <c r="H78" s="35"/>
      <c r="I78" s="35"/>
      <c r="J78" s="38">
        <v>0</v>
      </c>
      <c r="K78" s="38">
        <v>0</v>
      </c>
      <c r="L78" s="38">
        <v>0</v>
      </c>
      <c r="M78">
        <v>115.01</v>
      </c>
      <c r="N78">
        <v>271.89</v>
      </c>
      <c r="O78">
        <v>100.18</v>
      </c>
      <c r="P78">
        <v>0</v>
      </c>
      <c r="R78" s="94">
        <v>0</v>
      </c>
      <c r="S78" s="94">
        <v>0</v>
      </c>
      <c r="T78" s="94">
        <v>0</v>
      </c>
      <c r="U78">
        <v>0.95</v>
      </c>
      <c r="V78">
        <v>0</v>
      </c>
      <c r="W78">
        <v>1.38</v>
      </c>
      <c r="X78">
        <v>19.989999999999998</v>
      </c>
      <c r="Y78">
        <v>6.67</v>
      </c>
      <c r="Z78">
        <v>6.67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6.33</v>
      </c>
      <c r="AH78">
        <v>19</v>
      </c>
      <c r="AI78">
        <v>19</v>
      </c>
      <c r="AJ78">
        <v>0</v>
      </c>
      <c r="AK78">
        <v>0</v>
      </c>
      <c r="AL78">
        <v>0</v>
      </c>
    </row>
    <row r="79" spans="1:38">
      <c r="A79" t="s">
        <v>121</v>
      </c>
      <c r="B79" s="35">
        <v>261.07</v>
      </c>
      <c r="C79" s="35">
        <v>86.74</v>
      </c>
      <c r="D79" s="94">
        <f t="shared" si="1"/>
        <v>0</v>
      </c>
      <c r="E79" s="35"/>
      <c r="F79" s="35"/>
      <c r="G79" s="35"/>
      <c r="H79" s="35"/>
      <c r="I79" s="35"/>
      <c r="J79" s="38">
        <v>0</v>
      </c>
      <c r="K79" s="38">
        <v>0</v>
      </c>
      <c r="L79" s="38">
        <v>0</v>
      </c>
      <c r="M79">
        <v>115.01</v>
      </c>
      <c r="N79">
        <v>271.89</v>
      </c>
      <c r="O79">
        <v>100.18</v>
      </c>
      <c r="P79">
        <v>0.77</v>
      </c>
      <c r="R79" s="94">
        <v>0</v>
      </c>
      <c r="S79" s="94">
        <v>0</v>
      </c>
      <c r="T79" s="94">
        <v>0</v>
      </c>
      <c r="U79">
        <v>0.95</v>
      </c>
      <c r="V79">
        <v>0</v>
      </c>
      <c r="W79">
        <v>1.34</v>
      </c>
      <c r="X79">
        <v>19.989999999999998</v>
      </c>
      <c r="Y79">
        <v>6.67</v>
      </c>
      <c r="Z79">
        <v>6.67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6.33</v>
      </c>
      <c r="AH79">
        <v>18</v>
      </c>
      <c r="AI79">
        <v>18</v>
      </c>
      <c r="AJ79">
        <v>0</v>
      </c>
      <c r="AK79">
        <v>0</v>
      </c>
      <c r="AL79">
        <v>0</v>
      </c>
    </row>
    <row r="80" spans="1:38">
      <c r="A80" t="s">
        <v>122</v>
      </c>
      <c r="B80" s="35">
        <v>261.07</v>
      </c>
      <c r="C80" s="35">
        <v>86.74</v>
      </c>
      <c r="D80" s="94">
        <f t="shared" si="1"/>
        <v>0</v>
      </c>
      <c r="E80" s="35"/>
      <c r="F80" s="35"/>
      <c r="G80" s="35"/>
      <c r="H80" s="35"/>
      <c r="I80" s="35"/>
      <c r="J80" s="38">
        <v>0</v>
      </c>
      <c r="K80" s="38">
        <v>0</v>
      </c>
      <c r="L80" s="38">
        <v>0</v>
      </c>
      <c r="M80">
        <v>115.01</v>
      </c>
      <c r="N80">
        <v>271.89</v>
      </c>
      <c r="O80">
        <v>100.18</v>
      </c>
      <c r="P80">
        <v>0.77</v>
      </c>
      <c r="R80" s="94">
        <v>0</v>
      </c>
      <c r="S80" s="94">
        <v>0</v>
      </c>
      <c r="T80" s="94">
        <v>0</v>
      </c>
      <c r="U80">
        <v>0.95</v>
      </c>
      <c r="V80">
        <v>0</v>
      </c>
      <c r="W80">
        <v>1.34</v>
      </c>
      <c r="X80">
        <v>19.989999999999998</v>
      </c>
      <c r="Y80">
        <v>6.67</v>
      </c>
      <c r="Z80">
        <v>6.67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6.33</v>
      </c>
      <c r="AH80">
        <v>18.670000000000002</v>
      </c>
      <c r="AI80">
        <v>18.66</v>
      </c>
      <c r="AJ80">
        <v>0</v>
      </c>
      <c r="AK80">
        <v>0</v>
      </c>
      <c r="AL80">
        <v>0</v>
      </c>
    </row>
    <row r="81" spans="1:38">
      <c r="A81" t="s">
        <v>123</v>
      </c>
      <c r="B81" s="35">
        <v>261.07</v>
      </c>
      <c r="C81" s="35">
        <v>86.74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115.01</v>
      </c>
      <c r="N81">
        <v>271.89</v>
      </c>
      <c r="O81">
        <v>100.18</v>
      </c>
      <c r="P81">
        <v>0.77</v>
      </c>
      <c r="R81" s="94">
        <v>0</v>
      </c>
      <c r="S81" s="94">
        <v>0</v>
      </c>
      <c r="T81" s="94">
        <v>0</v>
      </c>
      <c r="U81">
        <v>0.95</v>
      </c>
      <c r="V81">
        <v>0</v>
      </c>
      <c r="W81">
        <v>1.34</v>
      </c>
      <c r="X81">
        <v>19.989999999999998</v>
      </c>
      <c r="Y81">
        <v>6.67</v>
      </c>
      <c r="Z81">
        <v>6.67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6.33</v>
      </c>
      <c r="AH81">
        <v>19</v>
      </c>
      <c r="AI81">
        <v>19</v>
      </c>
      <c r="AJ81">
        <v>0</v>
      </c>
      <c r="AK81">
        <v>0</v>
      </c>
      <c r="AL81">
        <v>0</v>
      </c>
    </row>
    <row r="82" spans="1:38">
      <c r="A82" t="s">
        <v>124</v>
      </c>
      <c r="B82" s="35">
        <v>261.07</v>
      </c>
      <c r="C82" s="35">
        <v>86.74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115.01</v>
      </c>
      <c r="N82">
        <v>271.89</v>
      </c>
      <c r="O82">
        <v>100.18</v>
      </c>
      <c r="P82">
        <v>0.77</v>
      </c>
      <c r="R82" s="94">
        <v>0</v>
      </c>
      <c r="S82" s="94">
        <v>0</v>
      </c>
      <c r="T82" s="94">
        <v>0</v>
      </c>
      <c r="U82">
        <v>0.95</v>
      </c>
      <c r="V82">
        <v>0</v>
      </c>
      <c r="W82">
        <v>1.34</v>
      </c>
      <c r="X82">
        <v>19.989999999999998</v>
      </c>
      <c r="Y82">
        <v>6.67</v>
      </c>
      <c r="Z82">
        <v>6.67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6.33</v>
      </c>
      <c r="AH82">
        <v>19.329999999999998</v>
      </c>
      <c r="AI82">
        <v>19.34</v>
      </c>
      <c r="AJ82">
        <v>0</v>
      </c>
      <c r="AK82">
        <v>0</v>
      </c>
      <c r="AL82">
        <v>0</v>
      </c>
    </row>
    <row r="83" spans="1:38">
      <c r="A83" t="s">
        <v>125</v>
      </c>
      <c r="B83" s="35">
        <v>261.07</v>
      </c>
      <c r="C83" s="35">
        <v>86.74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65.98</v>
      </c>
      <c r="N83">
        <v>271.89</v>
      </c>
      <c r="O83">
        <v>100.18</v>
      </c>
      <c r="P83">
        <v>0</v>
      </c>
      <c r="R83" s="94">
        <v>0</v>
      </c>
      <c r="S83" s="94">
        <v>0</v>
      </c>
      <c r="T83" s="94">
        <v>0</v>
      </c>
      <c r="U83">
        <v>0.95</v>
      </c>
      <c r="V83">
        <v>0</v>
      </c>
      <c r="W83">
        <v>1.34</v>
      </c>
      <c r="X83">
        <v>24</v>
      </c>
      <c r="Y83">
        <v>8</v>
      </c>
      <c r="Z83">
        <v>8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6.33</v>
      </c>
      <c r="AH83">
        <v>16.670000000000002</v>
      </c>
      <c r="AI83">
        <v>16.66</v>
      </c>
      <c r="AJ83">
        <v>0</v>
      </c>
      <c r="AK83">
        <v>0</v>
      </c>
      <c r="AL83">
        <v>0</v>
      </c>
    </row>
    <row r="84" spans="1:38">
      <c r="A84" t="s">
        <v>126</v>
      </c>
      <c r="B84" s="35">
        <v>261.07</v>
      </c>
      <c r="C84" s="35">
        <v>86.74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65.98</v>
      </c>
      <c r="N84">
        <v>271.89</v>
      </c>
      <c r="O84">
        <v>100.18</v>
      </c>
      <c r="P84">
        <v>0</v>
      </c>
      <c r="R84" s="94">
        <v>0</v>
      </c>
      <c r="S84" s="94">
        <v>0</v>
      </c>
      <c r="T84" s="94">
        <v>0</v>
      </c>
      <c r="U84">
        <v>0.95</v>
      </c>
      <c r="V84">
        <v>0</v>
      </c>
      <c r="W84">
        <v>1.34</v>
      </c>
      <c r="X84">
        <v>30</v>
      </c>
      <c r="Y84">
        <v>10</v>
      </c>
      <c r="Z84">
        <v>10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6.33</v>
      </c>
      <c r="AH84">
        <v>16.670000000000002</v>
      </c>
      <c r="AI84">
        <v>16.66</v>
      </c>
      <c r="AJ84">
        <v>0</v>
      </c>
      <c r="AK84">
        <v>0</v>
      </c>
      <c r="AL84">
        <v>0</v>
      </c>
    </row>
    <row r="85" spans="1:38">
      <c r="A85" t="s">
        <v>127</v>
      </c>
      <c r="B85" s="35">
        <v>261.07</v>
      </c>
      <c r="C85" s="35">
        <v>86.74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65.98</v>
      </c>
      <c r="N85">
        <v>271.89</v>
      </c>
      <c r="O85">
        <v>100.18</v>
      </c>
      <c r="P85">
        <v>0.77</v>
      </c>
      <c r="R85" s="94">
        <v>0</v>
      </c>
      <c r="S85" s="94">
        <v>0</v>
      </c>
      <c r="T85" s="94">
        <v>0</v>
      </c>
      <c r="U85">
        <v>0.95</v>
      </c>
      <c r="V85">
        <v>0</v>
      </c>
      <c r="W85">
        <v>1.34</v>
      </c>
      <c r="X85">
        <v>30.49</v>
      </c>
      <c r="Y85">
        <v>10.17</v>
      </c>
      <c r="Z85">
        <v>10.17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6.33</v>
      </c>
      <c r="AH85">
        <v>16.670000000000002</v>
      </c>
      <c r="AI85">
        <v>16.66</v>
      </c>
      <c r="AJ85">
        <v>0</v>
      </c>
      <c r="AK85">
        <v>0</v>
      </c>
      <c r="AL85">
        <v>0</v>
      </c>
    </row>
    <row r="86" spans="1:38">
      <c r="A86" t="s">
        <v>128</v>
      </c>
      <c r="B86" s="35">
        <v>261.07</v>
      </c>
      <c r="C86" s="35">
        <v>86.74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65.98</v>
      </c>
      <c r="N86">
        <v>271.89</v>
      </c>
      <c r="O86">
        <v>100.18</v>
      </c>
      <c r="P86">
        <v>0.77</v>
      </c>
      <c r="R86" s="94">
        <v>0</v>
      </c>
      <c r="S86" s="94">
        <v>0</v>
      </c>
      <c r="T86" s="94">
        <v>0</v>
      </c>
      <c r="U86">
        <v>0.95</v>
      </c>
      <c r="V86">
        <v>0</v>
      </c>
      <c r="W86">
        <v>1.34</v>
      </c>
      <c r="X86">
        <v>31.01</v>
      </c>
      <c r="Y86">
        <v>10.33</v>
      </c>
      <c r="Z86">
        <v>10.33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6.33</v>
      </c>
      <c r="AH86">
        <v>16.670000000000002</v>
      </c>
      <c r="AI86">
        <v>16.66</v>
      </c>
      <c r="AJ86">
        <v>0</v>
      </c>
      <c r="AK86">
        <v>0</v>
      </c>
      <c r="AL86">
        <v>0</v>
      </c>
    </row>
    <row r="87" spans="1:38">
      <c r="A87" t="s">
        <v>129</v>
      </c>
      <c r="B87" s="35">
        <v>261.07</v>
      </c>
      <c r="C87" s="35">
        <v>86.74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65.98</v>
      </c>
      <c r="N87">
        <v>271.89</v>
      </c>
      <c r="O87">
        <v>100.18</v>
      </c>
      <c r="P87">
        <v>0.77</v>
      </c>
      <c r="R87" s="94">
        <v>0</v>
      </c>
      <c r="S87" s="94">
        <v>0</v>
      </c>
      <c r="T87" s="94">
        <v>0</v>
      </c>
      <c r="U87">
        <v>0.95</v>
      </c>
      <c r="V87">
        <v>0</v>
      </c>
      <c r="W87">
        <v>1.34</v>
      </c>
      <c r="X87">
        <v>31.5</v>
      </c>
      <c r="Y87">
        <v>10.5</v>
      </c>
      <c r="Z87">
        <v>10.5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6.33</v>
      </c>
      <c r="AH87">
        <v>16.670000000000002</v>
      </c>
      <c r="AI87">
        <v>16.66</v>
      </c>
      <c r="AJ87">
        <v>0</v>
      </c>
      <c r="AK87">
        <v>0</v>
      </c>
      <c r="AL87">
        <v>0</v>
      </c>
    </row>
    <row r="88" spans="1:38">
      <c r="A88" t="s">
        <v>130</v>
      </c>
      <c r="B88" s="35">
        <v>261.07</v>
      </c>
      <c r="C88" s="35">
        <v>86.74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65.98</v>
      </c>
      <c r="N88">
        <v>271.89</v>
      </c>
      <c r="O88">
        <v>100.18</v>
      </c>
      <c r="P88">
        <v>0.77</v>
      </c>
      <c r="R88" s="94">
        <v>0</v>
      </c>
      <c r="S88" s="94">
        <v>0</v>
      </c>
      <c r="T88" s="94">
        <v>0</v>
      </c>
      <c r="U88">
        <v>0.95</v>
      </c>
      <c r="V88">
        <v>0</v>
      </c>
      <c r="W88">
        <v>1.34</v>
      </c>
      <c r="X88">
        <v>31.99</v>
      </c>
      <c r="Y88">
        <v>10.67</v>
      </c>
      <c r="Z88">
        <v>10.67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6.33</v>
      </c>
      <c r="AH88">
        <v>16.670000000000002</v>
      </c>
      <c r="AI88">
        <v>16.66</v>
      </c>
      <c r="AJ88">
        <v>0</v>
      </c>
      <c r="AK88">
        <v>0</v>
      </c>
      <c r="AL88">
        <v>0</v>
      </c>
    </row>
    <row r="89" spans="1:38">
      <c r="A89" t="s">
        <v>131</v>
      </c>
      <c r="B89" s="35">
        <v>261.07</v>
      </c>
      <c r="C89" s="35">
        <v>86.74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65.98</v>
      </c>
      <c r="N89">
        <v>271.89</v>
      </c>
      <c r="O89">
        <v>100.18</v>
      </c>
      <c r="P89">
        <v>0</v>
      </c>
      <c r="R89" s="94">
        <v>0</v>
      </c>
      <c r="S89" s="94">
        <v>0</v>
      </c>
      <c r="T89" s="94">
        <v>0</v>
      </c>
      <c r="U89">
        <v>0.95</v>
      </c>
      <c r="V89">
        <v>0</v>
      </c>
      <c r="W89">
        <v>1.34</v>
      </c>
      <c r="X89">
        <v>32.51</v>
      </c>
      <c r="Y89">
        <v>10.83</v>
      </c>
      <c r="Z89">
        <v>10.83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6.33</v>
      </c>
      <c r="AH89">
        <v>18.329999999999998</v>
      </c>
      <c r="AI89">
        <v>18.34</v>
      </c>
      <c r="AJ89">
        <v>0</v>
      </c>
      <c r="AK89">
        <v>0</v>
      </c>
      <c r="AL89">
        <v>0</v>
      </c>
    </row>
    <row r="90" spans="1:38">
      <c r="A90" t="s">
        <v>132</v>
      </c>
      <c r="B90" s="35">
        <v>261.07</v>
      </c>
      <c r="C90" s="35">
        <v>86.74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70.13</v>
      </c>
      <c r="N90">
        <v>271.89</v>
      </c>
      <c r="O90">
        <v>100.18</v>
      </c>
      <c r="P90">
        <v>0</v>
      </c>
      <c r="R90" s="94">
        <v>0</v>
      </c>
      <c r="S90" s="94">
        <v>0</v>
      </c>
      <c r="T90" s="94">
        <v>0</v>
      </c>
      <c r="U90">
        <v>0.95</v>
      </c>
      <c r="V90">
        <v>0</v>
      </c>
      <c r="W90">
        <v>1.34</v>
      </c>
      <c r="X90">
        <v>32.51</v>
      </c>
      <c r="Y90">
        <v>10.83</v>
      </c>
      <c r="Z90">
        <v>10.83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6.33</v>
      </c>
      <c r="AH90">
        <v>19</v>
      </c>
      <c r="AI90">
        <v>19</v>
      </c>
      <c r="AJ90">
        <v>0</v>
      </c>
      <c r="AK90">
        <v>0</v>
      </c>
      <c r="AL90">
        <v>0</v>
      </c>
    </row>
    <row r="91" spans="1:38">
      <c r="A91" t="s">
        <v>133</v>
      </c>
      <c r="B91" s="35">
        <v>230.35</v>
      </c>
      <c r="C91" s="35">
        <v>74.55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70.13</v>
      </c>
      <c r="N91">
        <v>271.89</v>
      </c>
      <c r="O91">
        <v>100.18</v>
      </c>
      <c r="P91">
        <v>0.77</v>
      </c>
      <c r="R91" s="94">
        <v>0</v>
      </c>
      <c r="S91" s="94">
        <v>0</v>
      </c>
      <c r="T91" s="94">
        <v>0</v>
      </c>
      <c r="U91">
        <v>0.95</v>
      </c>
      <c r="V91">
        <v>0</v>
      </c>
      <c r="W91">
        <v>1.34</v>
      </c>
      <c r="X91">
        <v>32.51</v>
      </c>
      <c r="Y91">
        <v>10.83</v>
      </c>
      <c r="Z91">
        <v>10.83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6.33</v>
      </c>
      <c r="AH91">
        <v>19.670000000000002</v>
      </c>
      <c r="AI91">
        <v>19.66</v>
      </c>
      <c r="AJ91">
        <v>0</v>
      </c>
      <c r="AK91">
        <v>0</v>
      </c>
      <c r="AL91">
        <v>0</v>
      </c>
    </row>
    <row r="92" spans="1:38">
      <c r="A92" t="s">
        <v>134</v>
      </c>
      <c r="B92" s="35">
        <v>230.35</v>
      </c>
      <c r="C92" s="35">
        <v>74.55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70.13</v>
      </c>
      <c r="N92">
        <v>271.89</v>
      </c>
      <c r="O92">
        <v>100.18</v>
      </c>
      <c r="P92">
        <v>0.77</v>
      </c>
      <c r="R92" s="94">
        <v>0</v>
      </c>
      <c r="S92" s="94">
        <v>0</v>
      </c>
      <c r="T92" s="94">
        <v>0</v>
      </c>
      <c r="U92">
        <v>0.95</v>
      </c>
      <c r="V92">
        <v>0</v>
      </c>
      <c r="W92">
        <v>1.34</v>
      </c>
      <c r="X92">
        <v>32.51</v>
      </c>
      <c r="Y92">
        <v>10.83</v>
      </c>
      <c r="Z92">
        <v>10.83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6.33</v>
      </c>
      <c r="AH92">
        <v>20.329999999999998</v>
      </c>
      <c r="AI92">
        <v>20.34</v>
      </c>
      <c r="AJ92">
        <v>0</v>
      </c>
      <c r="AK92">
        <v>0</v>
      </c>
      <c r="AL92">
        <v>0</v>
      </c>
    </row>
    <row r="93" spans="1:38">
      <c r="A93" t="s">
        <v>135</v>
      </c>
      <c r="B93" s="35">
        <v>230.35</v>
      </c>
      <c r="C93" s="35">
        <v>64.06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70.13</v>
      </c>
      <c r="N93">
        <v>271.89</v>
      </c>
      <c r="O93">
        <v>100.18</v>
      </c>
      <c r="P93">
        <v>0.77</v>
      </c>
      <c r="R93" s="94">
        <v>0</v>
      </c>
      <c r="S93" s="94">
        <v>0</v>
      </c>
      <c r="T93" s="94">
        <v>0</v>
      </c>
      <c r="U93">
        <v>0.95</v>
      </c>
      <c r="V93">
        <v>0</v>
      </c>
      <c r="W93">
        <v>1.34</v>
      </c>
      <c r="X93">
        <v>32.51</v>
      </c>
      <c r="Y93">
        <v>10.83</v>
      </c>
      <c r="Z93">
        <v>10.83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6.33</v>
      </c>
      <c r="AH93">
        <v>20.67</v>
      </c>
      <c r="AI93">
        <v>20.66</v>
      </c>
      <c r="AJ93">
        <v>0</v>
      </c>
      <c r="AK93">
        <v>0</v>
      </c>
      <c r="AL93">
        <v>0</v>
      </c>
    </row>
    <row r="94" spans="1:38">
      <c r="A94" t="s">
        <v>136</v>
      </c>
      <c r="B94" s="35">
        <v>230.35</v>
      </c>
      <c r="C94" s="35">
        <v>64.06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70.13</v>
      </c>
      <c r="N94">
        <v>271.89</v>
      </c>
      <c r="O94">
        <v>100.18</v>
      </c>
      <c r="P94">
        <v>0.77</v>
      </c>
      <c r="R94" s="94">
        <v>0</v>
      </c>
      <c r="S94" s="94">
        <v>0</v>
      </c>
      <c r="T94" s="94">
        <v>0</v>
      </c>
      <c r="U94">
        <v>0.95</v>
      </c>
      <c r="V94">
        <v>0</v>
      </c>
      <c r="W94">
        <v>1.34</v>
      </c>
      <c r="X94">
        <v>32.51</v>
      </c>
      <c r="Y94">
        <v>10.83</v>
      </c>
      <c r="Z94">
        <v>10.83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6.33</v>
      </c>
      <c r="AH94">
        <v>21.67</v>
      </c>
      <c r="AI94">
        <v>21.66</v>
      </c>
      <c r="AJ94">
        <v>0</v>
      </c>
      <c r="AK94">
        <v>0</v>
      </c>
      <c r="AL94">
        <v>0</v>
      </c>
    </row>
    <row r="95" spans="1:38">
      <c r="A95" t="s">
        <v>137</v>
      </c>
      <c r="B95" s="35">
        <v>230.35</v>
      </c>
      <c r="C95" s="35">
        <v>64.06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70.13</v>
      </c>
      <c r="N95">
        <v>271.89</v>
      </c>
      <c r="O95">
        <v>100.18</v>
      </c>
      <c r="P95">
        <v>0</v>
      </c>
      <c r="R95" s="94">
        <v>0</v>
      </c>
      <c r="S95" s="94">
        <v>0</v>
      </c>
      <c r="T95" s="94">
        <v>0</v>
      </c>
      <c r="U95">
        <v>0.95</v>
      </c>
      <c r="V95">
        <v>0</v>
      </c>
      <c r="W95">
        <v>1.3</v>
      </c>
      <c r="X95">
        <v>32.51</v>
      </c>
      <c r="Y95">
        <v>10.83</v>
      </c>
      <c r="Z95">
        <v>10.83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6.33</v>
      </c>
      <c r="AH95">
        <v>21.67</v>
      </c>
      <c r="AI95">
        <v>21.66</v>
      </c>
      <c r="AJ95">
        <v>0</v>
      </c>
      <c r="AK95">
        <v>0</v>
      </c>
      <c r="AL95">
        <v>0</v>
      </c>
    </row>
    <row r="96" spans="1:38">
      <c r="A96" t="s">
        <v>138</v>
      </c>
      <c r="B96" s="35">
        <v>230.35</v>
      </c>
      <c r="C96" s="35">
        <v>59.46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70.13</v>
      </c>
      <c r="N96">
        <v>271.89</v>
      </c>
      <c r="O96">
        <v>100.18</v>
      </c>
      <c r="P96">
        <v>0</v>
      </c>
      <c r="R96" s="94">
        <v>0</v>
      </c>
      <c r="S96" s="94">
        <v>0</v>
      </c>
      <c r="T96" s="94">
        <v>0</v>
      </c>
      <c r="U96">
        <v>0.95</v>
      </c>
      <c r="V96">
        <v>0</v>
      </c>
      <c r="W96">
        <v>1.3</v>
      </c>
      <c r="X96">
        <v>32.51</v>
      </c>
      <c r="Y96">
        <v>10.83</v>
      </c>
      <c r="Z96">
        <v>10.83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6.33</v>
      </c>
      <c r="AH96">
        <v>21.67</v>
      </c>
      <c r="AI96">
        <v>21.66</v>
      </c>
      <c r="AJ96">
        <v>0</v>
      </c>
      <c r="AK96">
        <v>0</v>
      </c>
      <c r="AL96">
        <v>0</v>
      </c>
    </row>
    <row r="97" spans="1:50">
      <c r="A97" t="s">
        <v>139</v>
      </c>
      <c r="B97" s="35">
        <v>230.35</v>
      </c>
      <c r="C97" s="35">
        <v>59.46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70.13</v>
      </c>
      <c r="N97">
        <v>271.89</v>
      </c>
      <c r="O97">
        <v>100.18</v>
      </c>
      <c r="P97">
        <v>0.77</v>
      </c>
      <c r="R97" s="94">
        <v>0</v>
      </c>
      <c r="S97" s="94">
        <v>0</v>
      </c>
      <c r="T97" s="94">
        <v>0</v>
      </c>
      <c r="U97">
        <v>0.95</v>
      </c>
      <c r="V97">
        <v>0</v>
      </c>
      <c r="W97">
        <v>1.3</v>
      </c>
      <c r="X97">
        <v>32.51</v>
      </c>
      <c r="Y97">
        <v>10.83</v>
      </c>
      <c r="Z97">
        <v>10.83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6.33</v>
      </c>
      <c r="AH97">
        <v>21.67</v>
      </c>
      <c r="AI97">
        <v>21.66</v>
      </c>
      <c r="AJ97">
        <v>0</v>
      </c>
      <c r="AK97">
        <v>0</v>
      </c>
      <c r="AL97">
        <v>0</v>
      </c>
    </row>
    <row r="98" spans="1:50">
      <c r="A98" t="s">
        <v>140</v>
      </c>
      <c r="B98" s="35">
        <v>174.42</v>
      </c>
      <c r="C98" s="35">
        <v>59.46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70.13</v>
      </c>
      <c r="N98">
        <v>271.89</v>
      </c>
      <c r="O98">
        <v>100.18</v>
      </c>
      <c r="P98">
        <v>0.77</v>
      </c>
      <c r="R98" s="94">
        <v>0</v>
      </c>
      <c r="S98" s="94">
        <v>0</v>
      </c>
      <c r="T98" s="94">
        <v>0</v>
      </c>
      <c r="U98">
        <v>0.95</v>
      </c>
      <c r="V98">
        <v>0</v>
      </c>
      <c r="W98">
        <v>1.3</v>
      </c>
      <c r="X98">
        <v>32.51</v>
      </c>
      <c r="Y98">
        <v>10.83</v>
      </c>
      <c r="Z98">
        <v>10.83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6.33</v>
      </c>
      <c r="AH98">
        <v>21.67</v>
      </c>
      <c r="AI98">
        <v>21.66</v>
      </c>
      <c r="AJ98">
        <v>0</v>
      </c>
      <c r="AK98">
        <v>0</v>
      </c>
      <c r="AL98">
        <v>0</v>
      </c>
    </row>
    <row r="99" spans="1:50">
      <c r="A99" t="s">
        <v>141</v>
      </c>
      <c r="B99" s="35">
        <f>SUM(B3:B98)/4000</f>
        <v>5.3087049999999927</v>
      </c>
      <c r="C99" s="35">
        <f t="shared" ref="C99:P99" si="2">SUM(C3:C98)/4000</f>
        <v>1.7484124999999988</v>
      </c>
      <c r="D99" s="94">
        <f t="shared" ref="D99" si="3">SUM(D3:D98)/4000</f>
        <v>0.87909500000000063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0.12647000000000003</v>
      </c>
      <c r="K99" s="38">
        <f t="shared" si="2"/>
        <v>0.12647000000000003</v>
      </c>
      <c r="L99" s="38">
        <f t="shared" si="2"/>
        <v>0.12098249999999994</v>
      </c>
      <c r="M99">
        <f t="shared" si="2"/>
        <v>1.8567724999999995</v>
      </c>
      <c r="N99">
        <f t="shared" si="2"/>
        <v>6.0471374999999927</v>
      </c>
      <c r="O99">
        <f t="shared" si="2"/>
        <v>2.4043200000000033</v>
      </c>
      <c r="P99">
        <f t="shared" si="2"/>
        <v>1.2520000000000017E-2</v>
      </c>
      <c r="Q99">
        <f t="shared" ref="Q99:AF99" si="5">SUM(Q3:Q98)/4000</f>
        <v>0</v>
      </c>
      <c r="R99" s="94">
        <f t="shared" si="5"/>
        <v>0.31471250000000017</v>
      </c>
      <c r="S99" s="94">
        <f t="shared" si="5"/>
        <v>0.25283250000000013</v>
      </c>
      <c r="T99" s="94">
        <f t="shared" si="5"/>
        <v>0.3115500000000001</v>
      </c>
      <c r="U99">
        <f t="shared" si="5"/>
        <v>2.3240000000000021E-2</v>
      </c>
      <c r="V99">
        <f t="shared" si="5"/>
        <v>1.01885</v>
      </c>
      <c r="W99">
        <f t="shared" si="5"/>
        <v>3.2630000000000041E-2</v>
      </c>
      <c r="X99">
        <f t="shared" si="5"/>
        <v>0.62541250000000059</v>
      </c>
      <c r="Y99">
        <f t="shared" si="5"/>
        <v>0.20852749999999992</v>
      </c>
      <c r="Z99">
        <f t="shared" si="5"/>
        <v>0.20852999999999994</v>
      </c>
      <c r="AA99">
        <f t="shared" si="5"/>
        <v>1.8077974999999999</v>
      </c>
      <c r="AB99">
        <f t="shared" si="5"/>
        <v>0.36156749999999999</v>
      </c>
      <c r="AC99">
        <f t="shared" si="5"/>
        <v>0.63875000000000004</v>
      </c>
      <c r="AD99">
        <f t="shared" si="5"/>
        <v>0.31950000000000001</v>
      </c>
      <c r="AE99">
        <f t="shared" si="5"/>
        <v>0.53100000000000003</v>
      </c>
      <c r="AF99">
        <f t="shared" si="5"/>
        <v>0.26400000000000001</v>
      </c>
      <c r="AG99">
        <f t="shared" ref="AG99:AM99" si="6">SUM(AG3:AG98)/4000</f>
        <v>0.17360250000000019</v>
      </c>
      <c r="AH99">
        <f t="shared" si="6"/>
        <v>0.42949500000000002</v>
      </c>
      <c r="AI99">
        <f t="shared" si="6"/>
        <v>0.42951</v>
      </c>
      <c r="AJ99">
        <f t="shared" si="6"/>
        <v>0.36896000000000057</v>
      </c>
      <c r="AK99">
        <f t="shared" si="6"/>
        <v>1.1045</v>
      </c>
      <c r="AL99">
        <f t="shared" si="6"/>
        <v>0.46899999999999997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45687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134.63</v>
      </c>
      <c r="L3">
        <v>4.8098610589560638</v>
      </c>
      <c r="M3">
        <v>61.32</v>
      </c>
      <c r="N3">
        <v>50.160000000000004</v>
      </c>
      <c r="O3">
        <v>70.849999999999994</v>
      </c>
      <c r="P3">
        <v>26.540000000000006</v>
      </c>
      <c r="Q3">
        <v>2.5299999999999998</v>
      </c>
      <c r="R3">
        <v>9.85</v>
      </c>
      <c r="S3">
        <v>5.96</v>
      </c>
      <c r="T3">
        <v>0</v>
      </c>
      <c r="U3">
        <v>28.880000000000003</v>
      </c>
      <c r="V3">
        <v>4.8056588447653432</v>
      </c>
      <c r="W3">
        <v>7.74</v>
      </c>
      <c r="X3">
        <v>34.44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6.9615215745647241</v>
      </c>
      <c r="AF3">
        <v>5.9130375253549694</v>
      </c>
      <c r="AG3">
        <v>29.114400000000003</v>
      </c>
      <c r="AH3">
        <v>0</v>
      </c>
      <c r="AI3">
        <v>0</v>
      </c>
      <c r="AJ3">
        <v>0</v>
      </c>
      <c r="AK3">
        <v>22.722066193853433</v>
      </c>
      <c r="AL3">
        <v>1.0071557659208261</v>
      </c>
      <c r="AM3">
        <v>0</v>
      </c>
      <c r="AN3">
        <v>0</v>
      </c>
      <c r="AO3">
        <v>0</v>
      </c>
      <c r="AP3">
        <v>3.2983920000000002</v>
      </c>
      <c r="AQ3">
        <v>0</v>
      </c>
      <c r="AR3">
        <v>0.4172599637681158</v>
      </c>
      <c r="AS3">
        <v>1.8182515611061552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513.76760448828952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134.63</v>
      </c>
      <c r="L4">
        <v>4.8098610589560638</v>
      </c>
      <c r="M4">
        <v>61.32</v>
      </c>
      <c r="N4">
        <v>50.160000000000004</v>
      </c>
      <c r="O4">
        <v>70.849999999999994</v>
      </c>
      <c r="P4">
        <v>26.540000000000006</v>
      </c>
      <c r="Q4">
        <v>2.5299999999999998</v>
      </c>
      <c r="R4">
        <v>9.85</v>
      </c>
      <c r="S4">
        <v>5.96</v>
      </c>
      <c r="T4">
        <v>0</v>
      </c>
      <c r="U4">
        <v>28.880000000000003</v>
      </c>
      <c r="V4">
        <v>4.8056588447653432</v>
      </c>
      <c r="W4">
        <v>7.74</v>
      </c>
      <c r="X4">
        <v>34.44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6.9615215745647241</v>
      </c>
      <c r="AF4">
        <v>5.9130375253549694</v>
      </c>
      <c r="AG4">
        <v>29.114400000000003</v>
      </c>
      <c r="AH4">
        <v>0</v>
      </c>
      <c r="AI4">
        <v>0</v>
      </c>
      <c r="AJ4">
        <v>0</v>
      </c>
      <c r="AK4">
        <v>22.722066193853433</v>
      </c>
      <c r="AL4">
        <v>1.0071557659208261</v>
      </c>
      <c r="AM4">
        <v>0</v>
      </c>
      <c r="AN4">
        <v>0</v>
      </c>
      <c r="AO4">
        <v>0</v>
      </c>
      <c r="AP4">
        <v>3.2983920000000002</v>
      </c>
      <c r="AQ4">
        <v>0</v>
      </c>
      <c r="AR4">
        <v>0.4172599637681158</v>
      </c>
      <c r="AS4">
        <v>1.8182515611061552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513.76760448828952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134.63</v>
      </c>
      <c r="L5">
        <v>4.8098610589560638</v>
      </c>
      <c r="M5">
        <v>61.32</v>
      </c>
      <c r="N5">
        <v>50.160000000000004</v>
      </c>
      <c r="O5">
        <v>70.849999999999994</v>
      </c>
      <c r="P5">
        <v>26.540000000000006</v>
      </c>
      <c r="Q5">
        <v>2.5299999999999998</v>
      </c>
      <c r="R5">
        <v>9.85</v>
      </c>
      <c r="S5">
        <v>5.96</v>
      </c>
      <c r="T5">
        <v>0</v>
      </c>
      <c r="U5">
        <v>28.880000000000003</v>
      </c>
      <c r="V5">
        <v>4.8056588447653432</v>
      </c>
      <c r="W5">
        <v>7.74</v>
      </c>
      <c r="X5">
        <v>34.44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6.9615215745647241</v>
      </c>
      <c r="AF5">
        <v>5.9130375253549694</v>
      </c>
      <c r="AG5">
        <v>29.114400000000003</v>
      </c>
      <c r="AH5">
        <v>0</v>
      </c>
      <c r="AI5">
        <v>0</v>
      </c>
      <c r="AJ5">
        <v>0</v>
      </c>
      <c r="AK5">
        <v>22.722066193853433</v>
      </c>
      <c r="AL5">
        <v>1.0071557659208261</v>
      </c>
      <c r="AM5">
        <v>0</v>
      </c>
      <c r="AN5">
        <v>0</v>
      </c>
      <c r="AO5">
        <v>0</v>
      </c>
      <c r="AP5">
        <v>3.2983920000000002</v>
      </c>
      <c r="AQ5">
        <v>0</v>
      </c>
      <c r="AR5">
        <v>0.4172599637681158</v>
      </c>
      <c r="AS5">
        <v>1.8182515611061552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513.76760448828952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134.63</v>
      </c>
      <c r="L6">
        <v>4.8098610589560638</v>
      </c>
      <c r="M6">
        <v>61.32</v>
      </c>
      <c r="N6">
        <v>50.160000000000004</v>
      </c>
      <c r="O6">
        <v>70.849999999999994</v>
      </c>
      <c r="P6">
        <v>26.540000000000006</v>
      </c>
      <c r="Q6">
        <v>2.5299999999999998</v>
      </c>
      <c r="R6">
        <v>9.85</v>
      </c>
      <c r="S6">
        <v>5.96</v>
      </c>
      <c r="T6">
        <v>0</v>
      </c>
      <c r="U6">
        <v>28.880000000000003</v>
      </c>
      <c r="V6">
        <v>4.8056588447653432</v>
      </c>
      <c r="W6">
        <v>7.74</v>
      </c>
      <c r="X6">
        <v>34.44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6.9615215745647241</v>
      </c>
      <c r="AF6">
        <v>5.9130375253549694</v>
      </c>
      <c r="AG6">
        <v>29.114400000000003</v>
      </c>
      <c r="AH6">
        <v>0</v>
      </c>
      <c r="AI6">
        <v>0</v>
      </c>
      <c r="AJ6">
        <v>0</v>
      </c>
      <c r="AK6">
        <v>22.722066193853433</v>
      </c>
      <c r="AL6">
        <v>1.0071557659208261</v>
      </c>
      <c r="AM6">
        <v>0</v>
      </c>
      <c r="AN6">
        <v>0</v>
      </c>
      <c r="AO6">
        <v>0</v>
      </c>
      <c r="AP6">
        <v>3.2983920000000002</v>
      </c>
      <c r="AQ6">
        <v>0</v>
      </c>
      <c r="AR6">
        <v>0.4172599637681158</v>
      </c>
      <c r="AS6">
        <v>1.8182515611061552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513.76760448828952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134.63</v>
      </c>
      <c r="L7">
        <v>4.8098610589560638</v>
      </c>
      <c r="M7">
        <v>61.32</v>
      </c>
      <c r="N7">
        <v>50.160000000000004</v>
      </c>
      <c r="O7">
        <v>70.849999999999994</v>
      </c>
      <c r="P7">
        <v>26.540000000000006</v>
      </c>
      <c r="Q7">
        <v>2.5299999999999998</v>
      </c>
      <c r="R7">
        <v>9.85</v>
      </c>
      <c r="S7">
        <v>5.96</v>
      </c>
      <c r="T7">
        <v>0</v>
      </c>
      <c r="U7">
        <v>28.880000000000003</v>
      </c>
      <c r="V7">
        <v>4.8056588447653432</v>
      </c>
      <c r="W7">
        <v>7.74</v>
      </c>
      <c r="X7">
        <v>34.44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6.9615215745647241</v>
      </c>
      <c r="AF7">
        <v>5.9130375253549694</v>
      </c>
      <c r="AG7">
        <v>29.114400000000003</v>
      </c>
      <c r="AH7">
        <v>0</v>
      </c>
      <c r="AI7">
        <v>0</v>
      </c>
      <c r="AJ7">
        <v>0</v>
      </c>
      <c r="AK7">
        <v>22.722066193853433</v>
      </c>
      <c r="AL7">
        <v>1.0071557659208261</v>
      </c>
      <c r="AM7">
        <v>0</v>
      </c>
      <c r="AN7">
        <v>0</v>
      </c>
      <c r="AO7">
        <v>0</v>
      </c>
      <c r="AP7">
        <v>3.2983920000000002</v>
      </c>
      <c r="AQ7">
        <v>0</v>
      </c>
      <c r="AR7">
        <v>0.4172599637681158</v>
      </c>
      <c r="AS7">
        <v>1.8182515611061552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513.76760448828952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134.63</v>
      </c>
      <c r="L8">
        <v>4.8098610589560638</v>
      </c>
      <c r="M8">
        <v>61.32</v>
      </c>
      <c r="N8">
        <v>50.160000000000004</v>
      </c>
      <c r="O8">
        <v>70.849999999999994</v>
      </c>
      <c r="P8">
        <v>26.540000000000006</v>
      </c>
      <c r="Q8">
        <v>2.5299999999999998</v>
      </c>
      <c r="R8">
        <v>9.85</v>
      </c>
      <c r="S8">
        <v>5.96</v>
      </c>
      <c r="T8">
        <v>0</v>
      </c>
      <c r="U8">
        <v>28.880000000000003</v>
      </c>
      <c r="V8">
        <v>4.8056588447653432</v>
      </c>
      <c r="W8">
        <v>7.74</v>
      </c>
      <c r="X8">
        <v>34.44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6.9615215745647241</v>
      </c>
      <c r="AF8">
        <v>5.9130375253549694</v>
      </c>
      <c r="AG8">
        <v>29.114400000000003</v>
      </c>
      <c r="AH8">
        <v>0</v>
      </c>
      <c r="AI8">
        <v>0</v>
      </c>
      <c r="AJ8">
        <v>0</v>
      </c>
      <c r="AK8">
        <v>22.722066193853433</v>
      </c>
      <c r="AL8">
        <v>1.0071557659208261</v>
      </c>
      <c r="AM8">
        <v>0</v>
      </c>
      <c r="AN8">
        <v>0</v>
      </c>
      <c r="AO8">
        <v>0</v>
      </c>
      <c r="AP8">
        <v>3.2983920000000002</v>
      </c>
      <c r="AQ8">
        <v>0</v>
      </c>
      <c r="AR8">
        <v>0.4172599637681158</v>
      </c>
      <c r="AS8">
        <v>1.8182515611061552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513.76760448828952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134.63</v>
      </c>
      <c r="L9">
        <v>4.8098610589560638</v>
      </c>
      <c r="M9">
        <v>61.32</v>
      </c>
      <c r="N9">
        <v>50.160000000000004</v>
      </c>
      <c r="O9">
        <v>70.849999999999994</v>
      </c>
      <c r="P9">
        <v>26.540000000000006</v>
      </c>
      <c r="Q9">
        <v>2.5299999999999998</v>
      </c>
      <c r="R9">
        <v>9.85</v>
      </c>
      <c r="S9">
        <v>5.96</v>
      </c>
      <c r="T9">
        <v>0</v>
      </c>
      <c r="U9">
        <v>28.880000000000003</v>
      </c>
      <c r="V9">
        <v>4.8056588447653432</v>
      </c>
      <c r="W9">
        <v>7.74</v>
      </c>
      <c r="X9">
        <v>34.44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6.9615215745647241</v>
      </c>
      <c r="AF9">
        <v>5.9130375253549694</v>
      </c>
      <c r="AG9">
        <v>29.114400000000003</v>
      </c>
      <c r="AH9">
        <v>0</v>
      </c>
      <c r="AI9">
        <v>0</v>
      </c>
      <c r="AJ9">
        <v>0</v>
      </c>
      <c r="AK9">
        <v>22.722066193853433</v>
      </c>
      <c r="AL9">
        <v>1.0071557659208261</v>
      </c>
      <c r="AM9">
        <v>0</v>
      </c>
      <c r="AN9">
        <v>0</v>
      </c>
      <c r="AO9">
        <v>0</v>
      </c>
      <c r="AP9">
        <v>3.2983920000000002</v>
      </c>
      <c r="AQ9">
        <v>0</v>
      </c>
      <c r="AR9">
        <v>0.4172599637681158</v>
      </c>
      <c r="AS9">
        <v>1.8182515611061552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513.76760448828952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134.63</v>
      </c>
      <c r="L10">
        <v>4.8098610589560638</v>
      </c>
      <c r="M10">
        <v>61.32</v>
      </c>
      <c r="N10">
        <v>50.160000000000004</v>
      </c>
      <c r="O10">
        <v>70.849999999999994</v>
      </c>
      <c r="P10">
        <v>26.540000000000006</v>
      </c>
      <c r="Q10">
        <v>2.5299999999999998</v>
      </c>
      <c r="R10">
        <v>9.85</v>
      </c>
      <c r="S10">
        <v>5.96</v>
      </c>
      <c r="T10">
        <v>0</v>
      </c>
      <c r="U10">
        <v>28.880000000000003</v>
      </c>
      <c r="V10">
        <v>4.8056588447653432</v>
      </c>
      <c r="W10">
        <v>7.74</v>
      </c>
      <c r="X10">
        <v>34.44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6.9615215745647241</v>
      </c>
      <c r="AF10">
        <v>5.9130375253549694</v>
      </c>
      <c r="AG10">
        <v>29.114400000000003</v>
      </c>
      <c r="AH10">
        <v>0</v>
      </c>
      <c r="AI10">
        <v>0</v>
      </c>
      <c r="AJ10">
        <v>0</v>
      </c>
      <c r="AK10">
        <v>22.722066193853433</v>
      </c>
      <c r="AL10">
        <v>1.0071557659208261</v>
      </c>
      <c r="AM10">
        <v>0</v>
      </c>
      <c r="AN10">
        <v>0</v>
      </c>
      <c r="AO10">
        <v>0</v>
      </c>
      <c r="AP10">
        <v>3.2983920000000002</v>
      </c>
      <c r="AQ10">
        <v>0</v>
      </c>
      <c r="AR10">
        <v>0.4172599637681158</v>
      </c>
      <c r="AS10">
        <v>1.8182515611061552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513.76760448828952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134.63</v>
      </c>
      <c r="L11">
        <v>4.8098610589560638</v>
      </c>
      <c r="M11">
        <v>61.32</v>
      </c>
      <c r="N11">
        <v>50.160000000000004</v>
      </c>
      <c r="O11">
        <v>70.849999999999994</v>
      </c>
      <c r="P11">
        <v>26.540000000000006</v>
      </c>
      <c r="Q11">
        <v>2.5299999999999998</v>
      </c>
      <c r="R11">
        <v>9.85</v>
      </c>
      <c r="S11">
        <v>5.96</v>
      </c>
      <c r="T11">
        <v>0</v>
      </c>
      <c r="U11">
        <v>28.880000000000003</v>
      </c>
      <c r="V11">
        <v>4.8063752825923132</v>
      </c>
      <c r="W11">
        <v>7.74</v>
      </c>
      <c r="X11">
        <v>34.44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6.9615215745647241</v>
      </c>
      <c r="AF11">
        <v>5.9130375253549694</v>
      </c>
      <c r="AG11">
        <v>29.114400000000003</v>
      </c>
      <c r="AH11">
        <v>0</v>
      </c>
      <c r="AI11">
        <v>0</v>
      </c>
      <c r="AJ11">
        <v>0</v>
      </c>
      <c r="AK11">
        <v>22.722066193853433</v>
      </c>
      <c r="AL11">
        <v>1.0071557659208261</v>
      </c>
      <c r="AM11">
        <v>0</v>
      </c>
      <c r="AN11">
        <v>0</v>
      </c>
      <c r="AO11">
        <v>0</v>
      </c>
      <c r="AP11">
        <v>0.86522399999999999</v>
      </c>
      <c r="AQ11">
        <v>0</v>
      </c>
      <c r="AR11">
        <v>0.4172599637681158</v>
      </c>
      <c r="AS11">
        <v>1.8182515611061552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511.33515292611651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134.63</v>
      </c>
      <c r="L12">
        <v>4.8098610589560638</v>
      </c>
      <c r="M12">
        <v>61.32</v>
      </c>
      <c r="N12">
        <v>50.160000000000004</v>
      </c>
      <c r="O12">
        <v>70.849999999999994</v>
      </c>
      <c r="P12">
        <v>26.540000000000006</v>
      </c>
      <c r="Q12">
        <v>2.5299999999999998</v>
      </c>
      <c r="R12">
        <v>9.85</v>
      </c>
      <c r="S12">
        <v>5.96</v>
      </c>
      <c r="T12">
        <v>0</v>
      </c>
      <c r="U12">
        <v>28.880000000000003</v>
      </c>
      <c r="V12">
        <v>4.8063752825923132</v>
      </c>
      <c r="W12">
        <v>7.74</v>
      </c>
      <c r="X12">
        <v>34.44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6.9615215745647241</v>
      </c>
      <c r="AF12">
        <v>5.9130375253549694</v>
      </c>
      <c r="AG12">
        <v>29.114400000000003</v>
      </c>
      <c r="AH12">
        <v>0</v>
      </c>
      <c r="AI12">
        <v>0</v>
      </c>
      <c r="AJ12">
        <v>0</v>
      </c>
      <c r="AK12">
        <v>22.722066193853433</v>
      </c>
      <c r="AL12">
        <v>1.0071557659208261</v>
      </c>
      <c r="AM12">
        <v>0</v>
      </c>
      <c r="AN12">
        <v>0</v>
      </c>
      <c r="AO12">
        <v>0</v>
      </c>
      <c r="AP12">
        <v>0.86522399999999999</v>
      </c>
      <c r="AQ12">
        <v>0</v>
      </c>
      <c r="AR12">
        <v>0.4172599637681158</v>
      </c>
      <c r="AS12">
        <v>1.8182515611061552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511.33515292611651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134.63</v>
      </c>
      <c r="L13">
        <v>4.8098610589560638</v>
      </c>
      <c r="M13">
        <v>61.32</v>
      </c>
      <c r="N13">
        <v>50.160000000000004</v>
      </c>
      <c r="O13">
        <v>70.849999999999994</v>
      </c>
      <c r="P13">
        <v>26.540000000000006</v>
      </c>
      <c r="Q13">
        <v>2.5299999999999998</v>
      </c>
      <c r="R13">
        <v>9.85</v>
      </c>
      <c r="S13">
        <v>5.96</v>
      </c>
      <c r="T13">
        <v>0</v>
      </c>
      <c r="U13">
        <v>28.880000000000003</v>
      </c>
      <c r="V13">
        <v>4.8063752825923132</v>
      </c>
      <c r="W13">
        <v>7.74</v>
      </c>
      <c r="X13">
        <v>34.44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6.9615215745647241</v>
      </c>
      <c r="AF13">
        <v>5.9130375253549694</v>
      </c>
      <c r="AG13">
        <v>29.114400000000003</v>
      </c>
      <c r="AH13">
        <v>0</v>
      </c>
      <c r="AI13">
        <v>0</v>
      </c>
      <c r="AJ13">
        <v>0</v>
      </c>
      <c r="AK13">
        <v>22.722066193853433</v>
      </c>
      <c r="AL13">
        <v>1.0071557659208261</v>
      </c>
      <c r="AM13">
        <v>0</v>
      </c>
      <c r="AN13">
        <v>0</v>
      </c>
      <c r="AO13">
        <v>0</v>
      </c>
      <c r="AP13">
        <v>0.86522399999999999</v>
      </c>
      <c r="AQ13">
        <v>0</v>
      </c>
      <c r="AR13">
        <v>0.4172599637681158</v>
      </c>
      <c r="AS13">
        <v>1.8182515611061552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511.33515292611651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134.63</v>
      </c>
      <c r="L14">
        <v>4.8098610589560638</v>
      </c>
      <c r="M14">
        <v>61.32</v>
      </c>
      <c r="N14">
        <v>50.160000000000004</v>
      </c>
      <c r="O14">
        <v>70.849999999999994</v>
      </c>
      <c r="P14">
        <v>26.540000000000006</v>
      </c>
      <c r="Q14">
        <v>2.5299999999999998</v>
      </c>
      <c r="R14">
        <v>9.85</v>
      </c>
      <c r="S14">
        <v>5.96</v>
      </c>
      <c r="T14">
        <v>0</v>
      </c>
      <c r="U14">
        <v>28.880000000000003</v>
      </c>
      <c r="V14">
        <v>4.8063752825923132</v>
      </c>
      <c r="W14">
        <v>7.74</v>
      </c>
      <c r="X14">
        <v>34.44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6.9615215745647241</v>
      </c>
      <c r="AF14">
        <v>5.9130375253549694</v>
      </c>
      <c r="AG14">
        <v>29.114400000000003</v>
      </c>
      <c r="AH14">
        <v>0</v>
      </c>
      <c r="AI14">
        <v>0</v>
      </c>
      <c r="AJ14">
        <v>0</v>
      </c>
      <c r="AK14">
        <v>22.722066193853433</v>
      </c>
      <c r="AL14">
        <v>1.0071557659208261</v>
      </c>
      <c r="AM14">
        <v>0</v>
      </c>
      <c r="AN14">
        <v>0</v>
      </c>
      <c r="AO14">
        <v>0</v>
      </c>
      <c r="AP14">
        <v>0.86522399999999999</v>
      </c>
      <c r="AQ14">
        <v>0</v>
      </c>
      <c r="AR14">
        <v>0.4172599637681158</v>
      </c>
      <c r="AS14">
        <v>1.8182515611061552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511.33515292611651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134.63</v>
      </c>
      <c r="L15">
        <v>4.8098610589560638</v>
      </c>
      <c r="M15">
        <v>61.32</v>
      </c>
      <c r="N15">
        <v>50.160000000000004</v>
      </c>
      <c r="O15">
        <v>70.849999999999994</v>
      </c>
      <c r="P15">
        <v>26.540000000000006</v>
      </c>
      <c r="Q15">
        <v>2.5299999999999998</v>
      </c>
      <c r="R15">
        <v>9.85</v>
      </c>
      <c r="S15">
        <v>5.96</v>
      </c>
      <c r="T15">
        <v>0</v>
      </c>
      <c r="U15">
        <v>28.880000000000003</v>
      </c>
      <c r="V15">
        <v>4.8063752825923132</v>
      </c>
      <c r="W15">
        <v>7.74</v>
      </c>
      <c r="X15">
        <v>34.44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6.9615215745647241</v>
      </c>
      <c r="AF15">
        <v>5.9130375253549694</v>
      </c>
      <c r="AG15">
        <v>29.114400000000003</v>
      </c>
      <c r="AH15">
        <v>0</v>
      </c>
      <c r="AI15">
        <v>0</v>
      </c>
      <c r="AJ15">
        <v>0</v>
      </c>
      <c r="AK15">
        <v>22.722066193853433</v>
      </c>
      <c r="AL15">
        <v>1.0071557659208261</v>
      </c>
      <c r="AM15">
        <v>0</v>
      </c>
      <c r="AN15">
        <v>0</v>
      </c>
      <c r="AO15">
        <v>0</v>
      </c>
      <c r="AP15">
        <v>0.86522399999999999</v>
      </c>
      <c r="AQ15">
        <v>0</v>
      </c>
      <c r="AR15">
        <v>0.4172599637681158</v>
      </c>
      <c r="AS15">
        <v>1.8182515611061552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511.33515292611651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134.63</v>
      </c>
      <c r="L16">
        <v>4.8098610589560638</v>
      </c>
      <c r="M16">
        <v>61.32</v>
      </c>
      <c r="N16">
        <v>50.160000000000004</v>
      </c>
      <c r="O16">
        <v>70.849999999999994</v>
      </c>
      <c r="P16">
        <v>26.540000000000006</v>
      </c>
      <c r="Q16">
        <v>2.5299999999999998</v>
      </c>
      <c r="R16">
        <v>9.85</v>
      </c>
      <c r="S16">
        <v>5.96</v>
      </c>
      <c r="T16">
        <v>0</v>
      </c>
      <c r="U16">
        <v>28.880000000000003</v>
      </c>
      <c r="V16">
        <v>4.8063752825923132</v>
      </c>
      <c r="W16">
        <v>7.74</v>
      </c>
      <c r="X16">
        <v>34.44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6.9615215745647241</v>
      </c>
      <c r="AF16">
        <v>5.9130375253549694</v>
      </c>
      <c r="AG16">
        <v>29.114400000000003</v>
      </c>
      <c r="AH16">
        <v>0</v>
      </c>
      <c r="AI16">
        <v>0</v>
      </c>
      <c r="AJ16">
        <v>0</v>
      </c>
      <c r="AK16">
        <v>22.722066193853433</v>
      </c>
      <c r="AL16">
        <v>1.0071557659208261</v>
      </c>
      <c r="AM16">
        <v>0</v>
      </c>
      <c r="AN16">
        <v>0</v>
      </c>
      <c r="AO16">
        <v>0</v>
      </c>
      <c r="AP16">
        <v>0.86522399999999999</v>
      </c>
      <c r="AQ16">
        <v>0</v>
      </c>
      <c r="AR16">
        <v>0.4172599637681158</v>
      </c>
      <c r="AS16">
        <v>1.8182515611061552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511.33515292611651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134.63</v>
      </c>
      <c r="L17">
        <v>4.8098610589560638</v>
      </c>
      <c r="M17">
        <v>61.32</v>
      </c>
      <c r="N17">
        <v>50.160000000000004</v>
      </c>
      <c r="O17">
        <v>70.849999999999994</v>
      </c>
      <c r="P17">
        <v>26.540000000000006</v>
      </c>
      <c r="Q17">
        <v>2.5299999999999998</v>
      </c>
      <c r="R17">
        <v>9.85</v>
      </c>
      <c r="S17">
        <v>5.96</v>
      </c>
      <c r="T17">
        <v>0</v>
      </c>
      <c r="U17">
        <v>28.880000000000003</v>
      </c>
      <c r="V17">
        <v>4.8063752825923132</v>
      </c>
      <c r="W17">
        <v>7.74</v>
      </c>
      <c r="X17">
        <v>34.44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6.9615215745647241</v>
      </c>
      <c r="AF17">
        <v>5.9130375253549694</v>
      </c>
      <c r="AG17">
        <v>29.114400000000003</v>
      </c>
      <c r="AH17">
        <v>0</v>
      </c>
      <c r="AI17">
        <v>0</v>
      </c>
      <c r="AJ17">
        <v>0</v>
      </c>
      <c r="AK17">
        <v>22.722066193853433</v>
      </c>
      <c r="AL17">
        <v>1.0071557659208261</v>
      </c>
      <c r="AM17">
        <v>0</v>
      </c>
      <c r="AN17">
        <v>0</v>
      </c>
      <c r="AO17">
        <v>0</v>
      </c>
      <c r="AP17">
        <v>0.86522399999999999</v>
      </c>
      <c r="AQ17">
        <v>0</v>
      </c>
      <c r="AR17">
        <v>0.4172599637681158</v>
      </c>
      <c r="AS17">
        <v>1.8182515611061552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511.33515292611651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134.63</v>
      </c>
      <c r="L18">
        <v>4.8098610589560638</v>
      </c>
      <c r="M18">
        <v>61.32</v>
      </c>
      <c r="N18">
        <v>50.160000000000004</v>
      </c>
      <c r="O18">
        <v>70.849999999999994</v>
      </c>
      <c r="P18">
        <v>26.540000000000006</v>
      </c>
      <c r="Q18">
        <v>2.5299999999999998</v>
      </c>
      <c r="R18">
        <v>9.85</v>
      </c>
      <c r="S18">
        <v>5.96</v>
      </c>
      <c r="T18">
        <v>0</v>
      </c>
      <c r="U18">
        <v>28.880000000000003</v>
      </c>
      <c r="V18">
        <v>4.8063752825923132</v>
      </c>
      <c r="W18">
        <v>7.74</v>
      </c>
      <c r="X18">
        <v>34.44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6.9615215745647241</v>
      </c>
      <c r="AF18">
        <v>5.9130375253549694</v>
      </c>
      <c r="AG18">
        <v>29.114400000000003</v>
      </c>
      <c r="AH18">
        <v>0</v>
      </c>
      <c r="AI18">
        <v>0</v>
      </c>
      <c r="AJ18">
        <v>0</v>
      </c>
      <c r="AK18">
        <v>22.722066193853433</v>
      </c>
      <c r="AL18">
        <v>1.0071557659208261</v>
      </c>
      <c r="AM18">
        <v>0</v>
      </c>
      <c r="AN18">
        <v>0</v>
      </c>
      <c r="AO18">
        <v>0</v>
      </c>
      <c r="AP18">
        <v>0.86522399999999999</v>
      </c>
      <c r="AQ18">
        <v>0</v>
      </c>
      <c r="AR18">
        <v>0.4172599637681158</v>
      </c>
      <c r="AS18">
        <v>1.8182515611061552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511.33515292611651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134.63</v>
      </c>
      <c r="L19">
        <v>4.8098610589560638</v>
      </c>
      <c r="M19">
        <v>61.32</v>
      </c>
      <c r="N19">
        <v>50.160000000000004</v>
      </c>
      <c r="O19">
        <v>70.849999999999994</v>
      </c>
      <c r="P19">
        <v>26.540000000000006</v>
      </c>
      <c r="Q19">
        <v>2.5299999999999998</v>
      </c>
      <c r="R19">
        <v>9.85</v>
      </c>
      <c r="S19">
        <v>5.96</v>
      </c>
      <c r="T19">
        <v>0</v>
      </c>
      <c r="U19">
        <v>28.880000000000003</v>
      </c>
      <c r="V19">
        <v>4.8063752825923132</v>
      </c>
      <c r="W19">
        <v>7.74</v>
      </c>
      <c r="X19">
        <v>34.44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6.9615215745647241</v>
      </c>
      <c r="AF19">
        <v>5.9130375253549694</v>
      </c>
      <c r="AG19">
        <v>29.114400000000003</v>
      </c>
      <c r="AH19">
        <v>0</v>
      </c>
      <c r="AI19">
        <v>0</v>
      </c>
      <c r="AJ19">
        <v>0</v>
      </c>
      <c r="AK19">
        <v>22.722066193853433</v>
      </c>
      <c r="AL19">
        <v>1.0071557659208261</v>
      </c>
      <c r="AM19">
        <v>0</v>
      </c>
      <c r="AN19">
        <v>0</v>
      </c>
      <c r="AO19">
        <v>0</v>
      </c>
      <c r="AP19">
        <v>0.65001599999999993</v>
      </c>
      <c r="AQ19">
        <v>0</v>
      </c>
      <c r="AR19">
        <v>0.4172599637681158</v>
      </c>
      <c r="AS19">
        <v>1.8182515611061552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511.11994492611649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134.63</v>
      </c>
      <c r="L20">
        <v>4.8098610589560638</v>
      </c>
      <c r="M20">
        <v>61.32</v>
      </c>
      <c r="N20">
        <v>50.160000000000004</v>
      </c>
      <c r="O20">
        <v>70.849999999999994</v>
      </c>
      <c r="P20">
        <v>26.540000000000006</v>
      </c>
      <c r="Q20">
        <v>2.5299999999999998</v>
      </c>
      <c r="R20">
        <v>9.85</v>
      </c>
      <c r="S20">
        <v>5.96</v>
      </c>
      <c r="T20">
        <v>0</v>
      </c>
      <c r="U20">
        <v>28.880000000000003</v>
      </c>
      <c r="V20">
        <v>4.8063752825923132</v>
      </c>
      <c r="W20">
        <v>7.74</v>
      </c>
      <c r="X20">
        <v>34.44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6.9615215745647241</v>
      </c>
      <c r="AF20">
        <v>5.9130375253549694</v>
      </c>
      <c r="AG20">
        <v>29.114400000000003</v>
      </c>
      <c r="AH20">
        <v>0</v>
      </c>
      <c r="AI20">
        <v>0</v>
      </c>
      <c r="AJ20">
        <v>0</v>
      </c>
      <c r="AK20">
        <v>22.722066193853433</v>
      </c>
      <c r="AL20">
        <v>1.0071557659208261</v>
      </c>
      <c r="AM20">
        <v>0</v>
      </c>
      <c r="AN20">
        <v>0</v>
      </c>
      <c r="AO20">
        <v>0</v>
      </c>
      <c r="AP20">
        <v>0.65001599999999993</v>
      </c>
      <c r="AQ20">
        <v>0</v>
      </c>
      <c r="AR20">
        <v>0.4172599637681158</v>
      </c>
      <c r="AS20">
        <v>1.8182515611061552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511.11994492611649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134.63</v>
      </c>
      <c r="L21">
        <v>4.8098610589560638</v>
      </c>
      <c r="M21">
        <v>61.32</v>
      </c>
      <c r="N21">
        <v>50.160000000000004</v>
      </c>
      <c r="O21">
        <v>70.849999999999994</v>
      </c>
      <c r="P21">
        <v>26.540000000000006</v>
      </c>
      <c r="Q21">
        <v>2.5299999999999998</v>
      </c>
      <c r="R21">
        <v>9.82</v>
      </c>
      <c r="S21">
        <v>5.8</v>
      </c>
      <c r="T21">
        <v>0</v>
      </c>
      <c r="U21">
        <v>28.880000000000003</v>
      </c>
      <c r="V21">
        <v>4.8099999999999996</v>
      </c>
      <c r="W21">
        <v>7.74</v>
      </c>
      <c r="X21">
        <v>34.433009615384613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6.9615215745647241</v>
      </c>
      <c r="AF21">
        <v>5.9130375253549694</v>
      </c>
      <c r="AG21">
        <v>29.114400000000003</v>
      </c>
      <c r="AH21">
        <v>0</v>
      </c>
      <c r="AI21">
        <v>0</v>
      </c>
      <c r="AJ21">
        <v>0</v>
      </c>
      <c r="AK21">
        <v>22.722066193853433</v>
      </c>
      <c r="AL21">
        <v>1.0071557659208261</v>
      </c>
      <c r="AM21">
        <v>0</v>
      </c>
      <c r="AN21">
        <v>0</v>
      </c>
      <c r="AO21">
        <v>0</v>
      </c>
      <c r="AP21">
        <v>0.65001599999999993</v>
      </c>
      <c r="AQ21">
        <v>0</v>
      </c>
      <c r="AR21">
        <v>0.4172599637681158</v>
      </c>
      <c r="AS21">
        <v>1.8182515611061552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510.92657925890882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134.63</v>
      </c>
      <c r="L22">
        <v>4.8098610589560638</v>
      </c>
      <c r="M22">
        <v>61.32</v>
      </c>
      <c r="N22">
        <v>50.160000000000004</v>
      </c>
      <c r="O22">
        <v>70.849999999999994</v>
      </c>
      <c r="P22">
        <v>26.540000000000006</v>
      </c>
      <c r="Q22">
        <v>2.5299999999999998</v>
      </c>
      <c r="R22">
        <v>9.82</v>
      </c>
      <c r="S22">
        <v>5.8</v>
      </c>
      <c r="T22">
        <v>0</v>
      </c>
      <c r="U22">
        <v>28.880000000000003</v>
      </c>
      <c r="V22">
        <v>4.8099999999999996</v>
      </c>
      <c r="W22">
        <v>7.74</v>
      </c>
      <c r="X22">
        <v>34.433009615384613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6.9615215745647241</v>
      </c>
      <c r="AF22">
        <v>5.9130375253549694</v>
      </c>
      <c r="AG22">
        <v>29.114400000000003</v>
      </c>
      <c r="AH22">
        <v>0</v>
      </c>
      <c r="AI22">
        <v>0</v>
      </c>
      <c r="AJ22">
        <v>0</v>
      </c>
      <c r="AK22">
        <v>22.722066193853433</v>
      </c>
      <c r="AL22">
        <v>1.0071557659208261</v>
      </c>
      <c r="AM22">
        <v>0</v>
      </c>
      <c r="AN22">
        <v>0</v>
      </c>
      <c r="AO22">
        <v>0</v>
      </c>
      <c r="AP22">
        <v>0.65001599999999993</v>
      </c>
      <c r="AQ22">
        <v>10.328301587301587</v>
      </c>
      <c r="AR22">
        <v>0.4172599637681158</v>
      </c>
      <c r="AS22">
        <v>1.8182515611061552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521.25488084621043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134.63</v>
      </c>
      <c r="L23">
        <v>4.8098610589560638</v>
      </c>
      <c r="M23">
        <v>61.32</v>
      </c>
      <c r="N23">
        <v>50.160000000000004</v>
      </c>
      <c r="O23">
        <v>70.849999999999994</v>
      </c>
      <c r="P23">
        <v>26.540000000000006</v>
      </c>
      <c r="Q23">
        <v>2.5299999999999998</v>
      </c>
      <c r="R23">
        <v>9.82</v>
      </c>
      <c r="S23">
        <v>5.8</v>
      </c>
      <c r="T23">
        <v>0</v>
      </c>
      <c r="U23">
        <v>28.880000000000003</v>
      </c>
      <c r="V23">
        <v>4.8099999999999996</v>
      </c>
      <c r="W23">
        <v>7.74</v>
      </c>
      <c r="X23">
        <v>34.433009615384613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6.9615215745647241</v>
      </c>
      <c r="AF23">
        <v>5.9130375253549694</v>
      </c>
      <c r="AG23">
        <v>29.114400000000003</v>
      </c>
      <c r="AH23">
        <v>0</v>
      </c>
      <c r="AI23">
        <v>0</v>
      </c>
      <c r="AJ23">
        <v>0</v>
      </c>
      <c r="AK23">
        <v>22.722066193853433</v>
      </c>
      <c r="AL23">
        <v>1.0071557659208261</v>
      </c>
      <c r="AM23">
        <v>0</v>
      </c>
      <c r="AN23">
        <v>0</v>
      </c>
      <c r="AO23">
        <v>0</v>
      </c>
      <c r="AP23">
        <v>0.65001599999999993</v>
      </c>
      <c r="AQ23">
        <v>10.328301587301587</v>
      </c>
      <c r="AR23">
        <v>0.4172599637681158</v>
      </c>
      <c r="AS23">
        <v>1.8182515611061552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521.25488084621043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134.63</v>
      </c>
      <c r="L24">
        <v>4.8098610589560638</v>
      </c>
      <c r="M24">
        <v>61.32</v>
      </c>
      <c r="N24">
        <v>50.160000000000004</v>
      </c>
      <c r="O24">
        <v>70.849999999999994</v>
      </c>
      <c r="P24">
        <v>26.540000000000006</v>
      </c>
      <c r="Q24">
        <v>2.5299999999999998</v>
      </c>
      <c r="R24">
        <v>9.82</v>
      </c>
      <c r="S24">
        <v>5.8</v>
      </c>
      <c r="T24">
        <v>0</v>
      </c>
      <c r="U24">
        <v>28.880000000000003</v>
      </c>
      <c r="V24">
        <v>4.8099999999999996</v>
      </c>
      <c r="W24">
        <v>7.74</v>
      </c>
      <c r="X24">
        <v>34.433009615384613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6.9615215745647241</v>
      </c>
      <c r="AF24">
        <v>5.9130375253549694</v>
      </c>
      <c r="AG24">
        <v>29.114400000000003</v>
      </c>
      <c r="AH24">
        <v>0</v>
      </c>
      <c r="AI24">
        <v>0</v>
      </c>
      <c r="AJ24">
        <v>0</v>
      </c>
      <c r="AK24">
        <v>22.722066193853433</v>
      </c>
      <c r="AL24">
        <v>1.0071557659208261</v>
      </c>
      <c r="AM24">
        <v>0</v>
      </c>
      <c r="AN24">
        <v>0</v>
      </c>
      <c r="AO24">
        <v>0</v>
      </c>
      <c r="AP24">
        <v>0.65001599999999993</v>
      </c>
      <c r="AQ24">
        <v>20.656603174603173</v>
      </c>
      <c r="AR24">
        <v>0.4172599637681158</v>
      </c>
      <c r="AS24">
        <v>1.8182515611061552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531.58318243351198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134.63</v>
      </c>
      <c r="L25">
        <v>4.8098610589560638</v>
      </c>
      <c r="M25">
        <v>61.32</v>
      </c>
      <c r="N25">
        <v>50.160000000000004</v>
      </c>
      <c r="O25">
        <v>70.849999999999994</v>
      </c>
      <c r="P25">
        <v>26.540000000000006</v>
      </c>
      <c r="Q25">
        <v>2.5299999999999998</v>
      </c>
      <c r="R25">
        <v>9.82</v>
      </c>
      <c r="S25">
        <v>5.8</v>
      </c>
      <c r="T25">
        <v>0</v>
      </c>
      <c r="U25">
        <v>28.880000000000003</v>
      </c>
      <c r="V25">
        <v>4.8099999999999996</v>
      </c>
      <c r="W25">
        <v>13.969999999999999</v>
      </c>
      <c r="X25">
        <v>61.4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6.9615215745647241</v>
      </c>
      <c r="AF25">
        <v>5.9130375253549694</v>
      </c>
      <c r="AG25">
        <v>29.114400000000003</v>
      </c>
      <c r="AH25">
        <v>0</v>
      </c>
      <c r="AI25">
        <v>0</v>
      </c>
      <c r="AJ25">
        <v>0</v>
      </c>
      <c r="AK25">
        <v>22.722066193853433</v>
      </c>
      <c r="AL25">
        <v>1.0071557659208261</v>
      </c>
      <c r="AM25">
        <v>0</v>
      </c>
      <c r="AN25">
        <v>0</v>
      </c>
      <c r="AO25">
        <v>0</v>
      </c>
      <c r="AP25">
        <v>0.65001599999999993</v>
      </c>
      <c r="AQ25">
        <v>20.656603174603173</v>
      </c>
      <c r="AR25">
        <v>0.4172599637681158</v>
      </c>
      <c r="AS25">
        <v>1.8182515611061552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564.78017281812754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192.32000000000002</v>
      </c>
      <c r="L26">
        <v>9.0497928919605481</v>
      </c>
      <c r="M26">
        <v>61.32</v>
      </c>
      <c r="N26">
        <v>50.160000000000004</v>
      </c>
      <c r="O26">
        <v>70.849999999999994</v>
      </c>
      <c r="P26">
        <v>26.540000000000006</v>
      </c>
      <c r="Q26">
        <v>4.3499999999999996</v>
      </c>
      <c r="R26">
        <v>16.585050715990455</v>
      </c>
      <c r="S26">
        <v>11.14</v>
      </c>
      <c r="T26">
        <v>0</v>
      </c>
      <c r="U26">
        <v>28.880000000000003</v>
      </c>
      <c r="V26">
        <v>8.7899999999999991</v>
      </c>
      <c r="W26">
        <v>13.969999999999999</v>
      </c>
      <c r="X26">
        <v>62.63439200561011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6.9615215745647241</v>
      </c>
      <c r="AF26">
        <v>5.9130375253549694</v>
      </c>
      <c r="AG26">
        <v>29.114400000000003</v>
      </c>
      <c r="AH26">
        <v>7.9977858500527974</v>
      </c>
      <c r="AI26">
        <v>0</v>
      </c>
      <c r="AJ26">
        <v>0</v>
      </c>
      <c r="AK26">
        <v>22.722066193853433</v>
      </c>
      <c r="AL26">
        <v>1.0071557659208261</v>
      </c>
      <c r="AM26">
        <v>0</v>
      </c>
      <c r="AN26">
        <v>0</v>
      </c>
      <c r="AO26">
        <v>0</v>
      </c>
      <c r="AP26">
        <v>0.65001599999999993</v>
      </c>
      <c r="AQ26">
        <v>20.656603174603173</v>
      </c>
      <c r="AR26">
        <v>0.4172599637681158</v>
      </c>
      <c r="AS26">
        <v>1.8182515611061552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653.84733322278544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259.63</v>
      </c>
      <c r="L27">
        <v>8.7201637404938488</v>
      </c>
      <c r="M27">
        <v>61.32</v>
      </c>
      <c r="N27">
        <v>50.160000000000004</v>
      </c>
      <c r="O27">
        <v>70.849999999999994</v>
      </c>
      <c r="P27">
        <v>26.540000000000006</v>
      </c>
      <c r="Q27">
        <v>4.3500000000000005</v>
      </c>
      <c r="R27">
        <v>17.895609516801571</v>
      </c>
      <c r="S27">
        <v>11.15</v>
      </c>
      <c r="T27">
        <v>0</v>
      </c>
      <c r="U27">
        <v>30.04</v>
      </c>
      <c r="V27">
        <v>8.7899999999999991</v>
      </c>
      <c r="W27">
        <v>13.969999999999999</v>
      </c>
      <c r="X27">
        <v>62.63439200561011</v>
      </c>
      <c r="Y27">
        <v>0</v>
      </c>
      <c r="Z27">
        <v>0</v>
      </c>
      <c r="AA27">
        <v>0</v>
      </c>
      <c r="AB27">
        <v>0.84318679669917462</v>
      </c>
      <c r="AC27">
        <v>0</v>
      </c>
      <c r="AD27">
        <v>0</v>
      </c>
      <c r="AE27">
        <v>6.9615215745647241</v>
      </c>
      <c r="AF27">
        <v>5.9130375253549694</v>
      </c>
      <c r="AG27">
        <v>29.114400000000003</v>
      </c>
      <c r="AH27">
        <v>19.755102006335793</v>
      </c>
      <c r="AI27">
        <v>1.6118593872741551</v>
      </c>
      <c r="AJ27">
        <v>0</v>
      </c>
      <c r="AK27">
        <v>22.722066193853433</v>
      </c>
      <c r="AL27">
        <v>1.0071557659208261</v>
      </c>
      <c r="AM27">
        <v>0</v>
      </c>
      <c r="AN27">
        <v>0</v>
      </c>
      <c r="AO27">
        <v>0</v>
      </c>
      <c r="AP27">
        <v>0.65001599999999993</v>
      </c>
      <c r="AQ27">
        <v>20.656603174603173</v>
      </c>
      <c r="AR27">
        <v>0.4172599637681158</v>
      </c>
      <c r="AS27">
        <v>1.8182515611061552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737.52062521238634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259.63</v>
      </c>
      <c r="L28">
        <v>8.81</v>
      </c>
      <c r="M28">
        <v>61.32</v>
      </c>
      <c r="N28">
        <v>50.160000000000004</v>
      </c>
      <c r="O28">
        <v>70.849999999999994</v>
      </c>
      <c r="P28">
        <v>26.540000000000006</v>
      </c>
      <c r="Q28">
        <v>4.3500000000000005</v>
      </c>
      <c r="R28">
        <v>17.895609516801571</v>
      </c>
      <c r="S28">
        <v>11.15</v>
      </c>
      <c r="T28">
        <v>0</v>
      </c>
      <c r="U28">
        <v>31.641483078653792</v>
      </c>
      <c r="V28">
        <v>8.7899999999999991</v>
      </c>
      <c r="W28">
        <v>13.969999999999999</v>
      </c>
      <c r="X28">
        <v>62.63439200561011</v>
      </c>
      <c r="Y28">
        <v>0</v>
      </c>
      <c r="Z28">
        <v>0</v>
      </c>
      <c r="AA28">
        <v>5.0732278481012676</v>
      </c>
      <c r="AB28">
        <v>1.4097029257314324</v>
      </c>
      <c r="AC28">
        <v>0</v>
      </c>
      <c r="AD28">
        <v>0</v>
      </c>
      <c r="AE28">
        <v>6.9615215745647241</v>
      </c>
      <c r="AF28">
        <v>11.833007099391482</v>
      </c>
      <c r="AG28">
        <v>29.114400000000003</v>
      </c>
      <c r="AH28">
        <v>29.637044984160507</v>
      </c>
      <c r="AI28">
        <v>6.9832600157109175</v>
      </c>
      <c r="AJ28">
        <v>0</v>
      </c>
      <c r="AK28">
        <v>22.722066193853433</v>
      </c>
      <c r="AL28">
        <v>1.0071557659208261</v>
      </c>
      <c r="AM28">
        <v>0</v>
      </c>
      <c r="AN28">
        <v>0</v>
      </c>
      <c r="AO28">
        <v>0</v>
      </c>
      <c r="AP28">
        <v>0.65001599999999993</v>
      </c>
      <c r="AQ28">
        <v>30.984904761904762</v>
      </c>
      <c r="AR28">
        <v>0.4172599637681158</v>
      </c>
      <c r="AS28">
        <v>1.8182515611061552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776.35330329527915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112.62760740340448</v>
      </c>
      <c r="L29">
        <v>9.0500000000000025</v>
      </c>
      <c r="M29">
        <v>61.32</v>
      </c>
      <c r="N29">
        <v>50.160000000000004</v>
      </c>
      <c r="O29">
        <v>70.849999999999994</v>
      </c>
      <c r="P29">
        <v>26.540000000000006</v>
      </c>
      <c r="Q29">
        <v>4.3500000000000005</v>
      </c>
      <c r="R29">
        <v>17.895609516801571</v>
      </c>
      <c r="S29">
        <v>11.15</v>
      </c>
      <c r="T29">
        <v>0</v>
      </c>
      <c r="U29">
        <v>33.25</v>
      </c>
      <c r="V29">
        <v>8.7899999999999991</v>
      </c>
      <c r="W29">
        <v>13.969999999999999</v>
      </c>
      <c r="X29">
        <v>62.63439200561011</v>
      </c>
      <c r="Y29">
        <v>0</v>
      </c>
      <c r="Z29">
        <v>0.93106545454545442</v>
      </c>
      <c r="AA29">
        <v>11.868278481012659</v>
      </c>
      <c r="AB29">
        <v>3.3727471867966985</v>
      </c>
      <c r="AC29">
        <v>4.0891181089995285</v>
      </c>
      <c r="AD29">
        <v>3.3468009084027255</v>
      </c>
      <c r="AE29">
        <v>13.918651021953069</v>
      </c>
      <c r="AF29">
        <v>17.746044624746457</v>
      </c>
      <c r="AG29">
        <v>29.114400000000003</v>
      </c>
      <c r="AH29">
        <v>39.514595987328399</v>
      </c>
      <c r="AI29">
        <v>6.9832600157109175</v>
      </c>
      <c r="AJ29">
        <v>0</v>
      </c>
      <c r="AK29">
        <v>22.722066193853433</v>
      </c>
      <c r="AL29">
        <v>1.0071557659208261</v>
      </c>
      <c r="AM29">
        <v>0</v>
      </c>
      <c r="AN29">
        <v>0</v>
      </c>
      <c r="AO29">
        <v>0</v>
      </c>
      <c r="AP29">
        <v>0.65001599999999993</v>
      </c>
      <c r="AQ29">
        <v>30.984904761904762</v>
      </c>
      <c r="AR29">
        <v>0.4172599637681158</v>
      </c>
      <c r="AS29">
        <v>1.8182515611061552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671.07222496186546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215.95</v>
      </c>
      <c r="L30">
        <v>9.0299999999999994</v>
      </c>
      <c r="M30">
        <v>61.32</v>
      </c>
      <c r="N30">
        <v>50.160000000000004</v>
      </c>
      <c r="O30">
        <v>70.849999999999994</v>
      </c>
      <c r="P30">
        <v>26.540000000000006</v>
      </c>
      <c r="Q30">
        <v>4.3500000000000005</v>
      </c>
      <c r="R30">
        <v>17.895609516801571</v>
      </c>
      <c r="S30">
        <v>11.15</v>
      </c>
      <c r="T30">
        <v>0</v>
      </c>
      <c r="U30">
        <v>33.691483030329707</v>
      </c>
      <c r="V30">
        <v>8.7899999999999991</v>
      </c>
      <c r="W30">
        <v>13.969999999999999</v>
      </c>
      <c r="X30">
        <v>62.63439200561011</v>
      </c>
      <c r="Y30">
        <v>0</v>
      </c>
      <c r="Z30">
        <v>5.5073399999999983</v>
      </c>
      <c r="AA30">
        <v>17.802417721518992</v>
      </c>
      <c r="AB30">
        <v>16.683680420105024</v>
      </c>
      <c r="AC30">
        <v>12.271746505418564</v>
      </c>
      <c r="AD30">
        <v>11.577647236941711</v>
      </c>
      <c r="AE30">
        <v>13.918651021953069</v>
      </c>
      <c r="AF30">
        <v>26.029842799188646</v>
      </c>
      <c r="AG30">
        <v>29.114400000000003</v>
      </c>
      <c r="AH30">
        <v>49.392146990496293</v>
      </c>
      <c r="AI30">
        <v>6.9832600157109175</v>
      </c>
      <c r="AJ30">
        <v>0</v>
      </c>
      <c r="AK30">
        <v>22.722066193853433</v>
      </c>
      <c r="AL30">
        <v>1.0071557659208261</v>
      </c>
      <c r="AM30">
        <v>3.3376144036008997</v>
      </c>
      <c r="AN30">
        <v>0</v>
      </c>
      <c r="AO30">
        <v>0</v>
      </c>
      <c r="AP30">
        <v>0.65001599999999993</v>
      </c>
      <c r="AQ30">
        <v>41.327069841269839</v>
      </c>
      <c r="AR30">
        <v>0.4172599637681158</v>
      </c>
      <c r="AS30">
        <v>1.8182515611061552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846.89205099359413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259.63</v>
      </c>
      <c r="L31">
        <v>9.01</v>
      </c>
      <c r="M31">
        <v>61.32</v>
      </c>
      <c r="N31">
        <v>50.160000000000004</v>
      </c>
      <c r="O31">
        <v>70.849999999999994</v>
      </c>
      <c r="P31">
        <v>26.540000000000006</v>
      </c>
      <c r="Q31">
        <v>4.3500000000000005</v>
      </c>
      <c r="R31">
        <v>17.895609516801571</v>
      </c>
      <c r="S31">
        <v>11.15</v>
      </c>
      <c r="T31">
        <v>0</v>
      </c>
      <c r="U31">
        <v>33.691483030329707</v>
      </c>
      <c r="V31">
        <v>8.7899999999999991</v>
      </c>
      <c r="W31">
        <v>13.969999999999999</v>
      </c>
      <c r="X31">
        <v>62.63439200561011</v>
      </c>
      <c r="Y31">
        <v>0</v>
      </c>
      <c r="Z31">
        <v>5.5073399999999983</v>
      </c>
      <c r="AA31">
        <v>17.802417721518992</v>
      </c>
      <c r="AB31">
        <v>16.683680420105024</v>
      </c>
      <c r="AC31">
        <v>12.271746505418564</v>
      </c>
      <c r="AD31">
        <v>11.577647236941711</v>
      </c>
      <c r="AE31">
        <v>13.918651021953069</v>
      </c>
      <c r="AF31">
        <v>26.029842799188646</v>
      </c>
      <c r="AG31">
        <v>29.114400000000003</v>
      </c>
      <c r="AH31">
        <v>49.392146990496293</v>
      </c>
      <c r="AI31">
        <v>6.9832600157109175</v>
      </c>
      <c r="AJ31">
        <v>0</v>
      </c>
      <c r="AK31">
        <v>22.722066193853433</v>
      </c>
      <c r="AL31">
        <v>1.0071557659208261</v>
      </c>
      <c r="AM31">
        <v>3.3376144036008997</v>
      </c>
      <c r="AN31">
        <v>0</v>
      </c>
      <c r="AO31">
        <v>0</v>
      </c>
      <c r="AP31">
        <v>0.86522399999999999</v>
      </c>
      <c r="AQ31">
        <v>41.327069841269839</v>
      </c>
      <c r="AR31">
        <v>0.4172599637681158</v>
      </c>
      <c r="AS31">
        <v>1.8182515611061552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890.76725899359394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259.63</v>
      </c>
      <c r="L32">
        <v>9.01</v>
      </c>
      <c r="M32">
        <v>61.32</v>
      </c>
      <c r="N32">
        <v>50.160000000000004</v>
      </c>
      <c r="O32">
        <v>70.849999999999994</v>
      </c>
      <c r="P32">
        <v>26.540000000000006</v>
      </c>
      <c r="Q32">
        <v>4.3500000000000005</v>
      </c>
      <c r="R32">
        <v>17.895609516801571</v>
      </c>
      <c r="S32">
        <v>11.15</v>
      </c>
      <c r="T32">
        <v>0</v>
      </c>
      <c r="U32">
        <v>33.691483030329707</v>
      </c>
      <c r="V32">
        <v>8.7899999999999991</v>
      </c>
      <c r="W32">
        <v>13.969999999999999</v>
      </c>
      <c r="X32">
        <v>62.63439200561011</v>
      </c>
      <c r="Y32">
        <v>0</v>
      </c>
      <c r="Z32">
        <v>5.5073399999999983</v>
      </c>
      <c r="AA32">
        <v>17.802417721518992</v>
      </c>
      <c r="AB32">
        <v>16.683680420105024</v>
      </c>
      <c r="AC32">
        <v>12.271746505418564</v>
      </c>
      <c r="AD32">
        <v>11.577647236941711</v>
      </c>
      <c r="AE32">
        <v>13.918651021953069</v>
      </c>
      <c r="AF32">
        <v>26.029842799188646</v>
      </c>
      <c r="AG32">
        <v>29.114400000000003</v>
      </c>
      <c r="AH32">
        <v>49.392146990496293</v>
      </c>
      <c r="AI32">
        <v>6.9832600157109175</v>
      </c>
      <c r="AJ32">
        <v>0</v>
      </c>
      <c r="AK32">
        <v>22.722066193853433</v>
      </c>
      <c r="AL32">
        <v>1.0071557659208261</v>
      </c>
      <c r="AM32">
        <v>3.3376144036008997</v>
      </c>
      <c r="AN32">
        <v>0</v>
      </c>
      <c r="AO32">
        <v>0</v>
      </c>
      <c r="AP32">
        <v>0.86522399999999999</v>
      </c>
      <c r="AQ32">
        <v>41.327069841269839</v>
      </c>
      <c r="AR32">
        <v>0.4172599637681158</v>
      </c>
      <c r="AS32">
        <v>1.8182515611061552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890.76725899359394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259.63</v>
      </c>
      <c r="L33">
        <v>9.01</v>
      </c>
      <c r="M33">
        <v>61.32</v>
      </c>
      <c r="N33">
        <v>50.160000000000004</v>
      </c>
      <c r="O33">
        <v>70.849999999999994</v>
      </c>
      <c r="P33">
        <v>26.540000000000006</v>
      </c>
      <c r="Q33">
        <v>4.3500000000000005</v>
      </c>
      <c r="R33">
        <v>17.895609516801571</v>
      </c>
      <c r="S33">
        <v>11.15</v>
      </c>
      <c r="T33">
        <v>0</v>
      </c>
      <c r="U33">
        <v>28.880000000000003</v>
      </c>
      <c r="V33">
        <v>8.7899999999999991</v>
      </c>
      <c r="W33">
        <v>13.969999999999999</v>
      </c>
      <c r="X33">
        <v>62.63439200561011</v>
      </c>
      <c r="Y33">
        <v>0</v>
      </c>
      <c r="Z33">
        <v>5.5073399999999983</v>
      </c>
      <c r="AA33">
        <v>17.802417721518992</v>
      </c>
      <c r="AB33">
        <v>16.683680420105024</v>
      </c>
      <c r="AC33">
        <v>12.271746505418564</v>
      </c>
      <c r="AD33">
        <v>11.577647236941711</v>
      </c>
      <c r="AE33">
        <v>13.918651021953069</v>
      </c>
      <c r="AF33">
        <v>26.029842799188646</v>
      </c>
      <c r="AG33">
        <v>29.114400000000003</v>
      </c>
      <c r="AH33">
        <v>49.392146990496293</v>
      </c>
      <c r="AI33">
        <v>6.9832600157109175</v>
      </c>
      <c r="AJ33">
        <v>0</v>
      </c>
      <c r="AK33">
        <v>22.722066193853433</v>
      </c>
      <c r="AL33">
        <v>1.0071557659208261</v>
      </c>
      <c r="AM33">
        <v>3.4605791447861964</v>
      </c>
      <c r="AN33">
        <v>0</v>
      </c>
      <c r="AO33">
        <v>0</v>
      </c>
      <c r="AP33">
        <v>0.86522399999999999</v>
      </c>
      <c r="AQ33">
        <v>41.327069841269839</v>
      </c>
      <c r="AR33">
        <v>11.186959239130431</v>
      </c>
      <c r="AS33">
        <v>1.8182515611061552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896.84843997981181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259.63</v>
      </c>
      <c r="L34">
        <v>9.01</v>
      </c>
      <c r="M34">
        <v>61.32</v>
      </c>
      <c r="N34">
        <v>50.160000000000004</v>
      </c>
      <c r="O34">
        <v>70.849999999999994</v>
      </c>
      <c r="P34">
        <v>26.540000000000006</v>
      </c>
      <c r="Q34">
        <v>4.3500000000000005</v>
      </c>
      <c r="R34">
        <v>17.895609516801571</v>
      </c>
      <c r="S34">
        <v>11.15</v>
      </c>
      <c r="T34">
        <v>0</v>
      </c>
      <c r="U34">
        <v>28.880000000000003</v>
      </c>
      <c r="V34">
        <v>8.7899999999999991</v>
      </c>
      <c r="W34">
        <v>13.969999999999999</v>
      </c>
      <c r="X34">
        <v>62.63439200561011</v>
      </c>
      <c r="Y34">
        <v>0</v>
      </c>
      <c r="Z34">
        <v>5.5073399999999983</v>
      </c>
      <c r="AA34">
        <v>17.802417721518992</v>
      </c>
      <c r="AB34">
        <v>16.683680420105024</v>
      </c>
      <c r="AC34">
        <v>12.271746505418564</v>
      </c>
      <c r="AD34">
        <v>11.577647236941711</v>
      </c>
      <c r="AE34">
        <v>13.918651021953069</v>
      </c>
      <c r="AF34">
        <v>26.029842799188646</v>
      </c>
      <c r="AG34">
        <v>29.114400000000003</v>
      </c>
      <c r="AH34">
        <v>49.392146990496293</v>
      </c>
      <c r="AI34">
        <v>1.5064516889238018</v>
      </c>
      <c r="AJ34">
        <v>0</v>
      </c>
      <c r="AK34">
        <v>22.722066193853433</v>
      </c>
      <c r="AL34">
        <v>1.0071557659208261</v>
      </c>
      <c r="AM34">
        <v>3.4605791447861964</v>
      </c>
      <c r="AN34">
        <v>0</v>
      </c>
      <c r="AO34">
        <v>0</v>
      </c>
      <c r="AP34">
        <v>0.86522399999999999</v>
      </c>
      <c r="AQ34">
        <v>41.327069841269839</v>
      </c>
      <c r="AR34">
        <v>11.186959239130431</v>
      </c>
      <c r="AS34">
        <v>1.8182515611061552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891.37163165302479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259.63</v>
      </c>
      <c r="L35">
        <v>9.0000000000000018</v>
      </c>
      <c r="M35">
        <v>61.32</v>
      </c>
      <c r="N35">
        <v>50.160000000000004</v>
      </c>
      <c r="O35">
        <v>70.849999999999994</v>
      </c>
      <c r="P35">
        <v>26.540000000000006</v>
      </c>
      <c r="Q35">
        <v>4.3500000000000005</v>
      </c>
      <c r="R35">
        <v>17.895609516801571</v>
      </c>
      <c r="S35">
        <v>11.15</v>
      </c>
      <c r="T35">
        <v>0</v>
      </c>
      <c r="U35">
        <v>28.880000000000003</v>
      </c>
      <c r="V35">
        <v>8.7899999999999991</v>
      </c>
      <c r="W35">
        <v>13.969999999999999</v>
      </c>
      <c r="X35">
        <v>62.63439200561011</v>
      </c>
      <c r="Y35">
        <v>0</v>
      </c>
      <c r="Z35">
        <v>5.5073399999999983</v>
      </c>
      <c r="AA35">
        <v>17.802417721518992</v>
      </c>
      <c r="AB35">
        <v>16.683680420105024</v>
      </c>
      <c r="AC35">
        <v>12.271746505418564</v>
      </c>
      <c r="AD35">
        <v>11.577647236941711</v>
      </c>
      <c r="AE35">
        <v>13.918651021953069</v>
      </c>
      <c r="AF35">
        <v>26.029842799188646</v>
      </c>
      <c r="AG35">
        <v>29.114400000000003</v>
      </c>
      <c r="AH35">
        <v>39.514595987328399</v>
      </c>
      <c r="AI35">
        <v>0</v>
      </c>
      <c r="AJ35">
        <v>0</v>
      </c>
      <c r="AK35">
        <v>22.722066193853433</v>
      </c>
      <c r="AL35">
        <v>6.6621488812392418</v>
      </c>
      <c r="AM35">
        <v>3.4605791447861964</v>
      </c>
      <c r="AN35">
        <v>0</v>
      </c>
      <c r="AO35">
        <v>0</v>
      </c>
      <c r="AP35">
        <v>3.2983920000000002</v>
      </c>
      <c r="AQ35">
        <v>41.327069841269839</v>
      </c>
      <c r="AR35">
        <v>11.186959239130431</v>
      </c>
      <c r="AS35">
        <v>1.8182515611061552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888.06579007625157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259.63</v>
      </c>
      <c r="L36">
        <v>9</v>
      </c>
      <c r="M36">
        <v>61.32</v>
      </c>
      <c r="N36">
        <v>50.160000000000004</v>
      </c>
      <c r="O36">
        <v>70.849999999999994</v>
      </c>
      <c r="P36">
        <v>26.540000000000006</v>
      </c>
      <c r="Q36">
        <v>4.3500000000000005</v>
      </c>
      <c r="R36">
        <v>17.895609516801571</v>
      </c>
      <c r="S36">
        <v>11.15</v>
      </c>
      <c r="T36">
        <v>0</v>
      </c>
      <c r="U36">
        <v>28.880000000000003</v>
      </c>
      <c r="V36">
        <v>8.7899999999999991</v>
      </c>
      <c r="W36">
        <v>13.969999999999999</v>
      </c>
      <c r="X36">
        <v>62.63439200561011</v>
      </c>
      <c r="Y36">
        <v>0</v>
      </c>
      <c r="Z36">
        <v>5.5073399999999983</v>
      </c>
      <c r="AA36">
        <v>17.802417721518992</v>
      </c>
      <c r="AB36">
        <v>16.683680420105024</v>
      </c>
      <c r="AC36">
        <v>12.271746505418564</v>
      </c>
      <c r="AD36">
        <v>11.577647236941711</v>
      </c>
      <c r="AE36">
        <v>13.918651021953069</v>
      </c>
      <c r="AF36">
        <v>26.029842799188646</v>
      </c>
      <c r="AG36">
        <v>29.114400000000003</v>
      </c>
      <c r="AH36">
        <v>29.637044984160507</v>
      </c>
      <c r="AI36">
        <v>0</v>
      </c>
      <c r="AJ36">
        <v>0</v>
      </c>
      <c r="AK36">
        <v>22.722066193853433</v>
      </c>
      <c r="AL36">
        <v>30.005781411359717</v>
      </c>
      <c r="AM36">
        <v>3.4605791447861964</v>
      </c>
      <c r="AN36">
        <v>0</v>
      </c>
      <c r="AO36">
        <v>0</v>
      </c>
      <c r="AP36">
        <v>3.2983920000000002</v>
      </c>
      <c r="AQ36">
        <v>41.327069841269839</v>
      </c>
      <c r="AR36">
        <v>11.186959239130431</v>
      </c>
      <c r="AS36">
        <v>1.8182515611061552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901.53187160320419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259.63</v>
      </c>
      <c r="L37">
        <v>9.01</v>
      </c>
      <c r="M37">
        <v>61.32</v>
      </c>
      <c r="N37">
        <v>50.160000000000004</v>
      </c>
      <c r="O37">
        <v>70.849999999999994</v>
      </c>
      <c r="P37">
        <v>26.540000000000006</v>
      </c>
      <c r="Q37">
        <v>4.3500000000000005</v>
      </c>
      <c r="R37">
        <v>17.895609516801571</v>
      </c>
      <c r="S37">
        <v>11.15</v>
      </c>
      <c r="T37">
        <v>0</v>
      </c>
      <c r="U37">
        <v>28.880000000000003</v>
      </c>
      <c r="V37">
        <v>8.7899999999999991</v>
      </c>
      <c r="W37">
        <v>13.969999999999999</v>
      </c>
      <c r="X37">
        <v>62.63439200561011</v>
      </c>
      <c r="Y37">
        <v>0</v>
      </c>
      <c r="Z37">
        <v>0.93106545454545442</v>
      </c>
      <c r="AA37">
        <v>11.011759493670889</v>
      </c>
      <c r="AB37">
        <v>1.6907651912978241</v>
      </c>
      <c r="AC37">
        <v>0.80816082927595412</v>
      </c>
      <c r="AD37">
        <v>6.7243467070401222</v>
      </c>
      <c r="AE37">
        <v>6.9615215745647241</v>
      </c>
      <c r="AF37">
        <v>13.143164300202843</v>
      </c>
      <c r="AG37">
        <v>29.114400000000003</v>
      </c>
      <c r="AH37">
        <v>19.755102006335793</v>
      </c>
      <c r="AI37">
        <v>0</v>
      </c>
      <c r="AJ37">
        <v>0</v>
      </c>
      <c r="AK37">
        <v>22.722066193853433</v>
      </c>
      <c r="AL37">
        <v>30.005781411359717</v>
      </c>
      <c r="AM37">
        <v>0</v>
      </c>
      <c r="AN37">
        <v>0</v>
      </c>
      <c r="AO37">
        <v>0</v>
      </c>
      <c r="AP37">
        <v>3.2983920000000002</v>
      </c>
      <c r="AQ37">
        <v>41.327069841269839</v>
      </c>
      <c r="AR37">
        <v>1.4889592391304343</v>
      </c>
      <c r="AS37">
        <v>1.8182515611061552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815.98080732606502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259.63</v>
      </c>
      <c r="L38">
        <v>9.0000000000000018</v>
      </c>
      <c r="M38">
        <v>61.32</v>
      </c>
      <c r="N38">
        <v>50.160000000000004</v>
      </c>
      <c r="O38">
        <v>70.849999999999994</v>
      </c>
      <c r="P38">
        <v>26.540000000000006</v>
      </c>
      <c r="Q38">
        <v>4.3500000000000005</v>
      </c>
      <c r="R38">
        <v>17.895609516801571</v>
      </c>
      <c r="S38">
        <v>11.15</v>
      </c>
      <c r="T38">
        <v>0</v>
      </c>
      <c r="U38">
        <v>28.880000000000003</v>
      </c>
      <c r="V38">
        <v>8.7899999999999991</v>
      </c>
      <c r="W38">
        <v>13.969999999999999</v>
      </c>
      <c r="X38">
        <v>62.63439200561011</v>
      </c>
      <c r="Y38">
        <v>0</v>
      </c>
      <c r="Z38">
        <v>0</v>
      </c>
      <c r="AA38">
        <v>5.0732278481012676</v>
      </c>
      <c r="AB38">
        <v>0</v>
      </c>
      <c r="AC38">
        <v>0</v>
      </c>
      <c r="AD38">
        <v>3.3468009084027255</v>
      </c>
      <c r="AE38">
        <v>6.9615215745647241</v>
      </c>
      <c r="AF38">
        <v>5.9130375253549694</v>
      </c>
      <c r="AG38">
        <v>29.114400000000003</v>
      </c>
      <c r="AH38">
        <v>19.755102006335793</v>
      </c>
      <c r="AI38">
        <v>0</v>
      </c>
      <c r="AJ38">
        <v>0</v>
      </c>
      <c r="AK38">
        <v>22.722066193853433</v>
      </c>
      <c r="AL38">
        <v>30.005781411359717</v>
      </c>
      <c r="AM38">
        <v>0</v>
      </c>
      <c r="AN38">
        <v>0</v>
      </c>
      <c r="AO38">
        <v>0</v>
      </c>
      <c r="AP38">
        <v>3.2983920000000002</v>
      </c>
      <c r="AQ38">
        <v>30.984904761904762</v>
      </c>
      <c r="AR38">
        <v>0.93554076086956484</v>
      </c>
      <c r="AS38">
        <v>1.8182515611061552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785.09902807426511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259.63</v>
      </c>
      <c r="L39">
        <v>8.98</v>
      </c>
      <c r="M39">
        <v>61.32</v>
      </c>
      <c r="N39">
        <v>50.160000000000004</v>
      </c>
      <c r="O39">
        <v>70.849999999999994</v>
      </c>
      <c r="P39">
        <v>26.540000000000006</v>
      </c>
      <c r="Q39">
        <v>4.3500000000000005</v>
      </c>
      <c r="R39">
        <v>17.895609516801571</v>
      </c>
      <c r="S39">
        <v>11.15</v>
      </c>
      <c r="T39">
        <v>0</v>
      </c>
      <c r="U39">
        <v>28.880000000000003</v>
      </c>
      <c r="V39">
        <v>8.7899999999999991</v>
      </c>
      <c r="W39">
        <v>13.969999999999999</v>
      </c>
      <c r="X39">
        <v>62.63439200561011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6.9615215745647241</v>
      </c>
      <c r="AF39">
        <v>5.9130375253549694</v>
      </c>
      <c r="AG39">
        <v>29.114400000000003</v>
      </c>
      <c r="AH39">
        <v>19.755102006335793</v>
      </c>
      <c r="AI39">
        <v>0</v>
      </c>
      <c r="AJ39">
        <v>0</v>
      </c>
      <c r="AK39">
        <v>22.722066193853433</v>
      </c>
      <c r="AL39">
        <v>30.005781411359717</v>
      </c>
      <c r="AM39">
        <v>0</v>
      </c>
      <c r="AN39">
        <v>0</v>
      </c>
      <c r="AO39">
        <v>0</v>
      </c>
      <c r="AP39">
        <v>0.86522399999999999</v>
      </c>
      <c r="AQ39">
        <v>30.984904761904762</v>
      </c>
      <c r="AR39">
        <v>0.70275362318840551</v>
      </c>
      <c r="AS39">
        <v>1.8182515611061552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773.99304418007989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259.63</v>
      </c>
      <c r="L40">
        <v>8.98</v>
      </c>
      <c r="M40">
        <v>61.32</v>
      </c>
      <c r="N40">
        <v>50.160000000000004</v>
      </c>
      <c r="O40">
        <v>70.849999999999994</v>
      </c>
      <c r="P40">
        <v>26.540000000000006</v>
      </c>
      <c r="Q40">
        <v>4.3500000000000005</v>
      </c>
      <c r="R40">
        <v>17.895609516801571</v>
      </c>
      <c r="S40">
        <v>11.15</v>
      </c>
      <c r="T40">
        <v>0</v>
      </c>
      <c r="U40">
        <v>28.880000000000003</v>
      </c>
      <c r="V40">
        <v>8.7899999999999991</v>
      </c>
      <c r="W40">
        <v>13.969999999999999</v>
      </c>
      <c r="X40">
        <v>62.63439200561011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6.9615215745647241</v>
      </c>
      <c r="AF40">
        <v>5.9130375253549694</v>
      </c>
      <c r="AG40">
        <v>29.114400000000003</v>
      </c>
      <c r="AH40">
        <v>9.8775510031678966</v>
      </c>
      <c r="AI40">
        <v>0</v>
      </c>
      <c r="AJ40">
        <v>0</v>
      </c>
      <c r="AK40">
        <v>22.722066193853433</v>
      </c>
      <c r="AL40">
        <v>30.005781411359717</v>
      </c>
      <c r="AM40">
        <v>0</v>
      </c>
      <c r="AN40">
        <v>0</v>
      </c>
      <c r="AO40">
        <v>0</v>
      </c>
      <c r="AP40">
        <v>0.86522399999999999</v>
      </c>
      <c r="AQ40">
        <v>20.656603174603173</v>
      </c>
      <c r="AR40">
        <v>0.70275362318840551</v>
      </c>
      <c r="AS40">
        <v>1.8182515611061552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753.78719158961042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259.63</v>
      </c>
      <c r="L41">
        <v>8.98</v>
      </c>
      <c r="M41">
        <v>61.32</v>
      </c>
      <c r="N41">
        <v>50.160000000000004</v>
      </c>
      <c r="O41">
        <v>70.849999999999994</v>
      </c>
      <c r="P41">
        <v>26.540000000000006</v>
      </c>
      <c r="Q41">
        <v>4.3500000000000005</v>
      </c>
      <c r="R41">
        <v>17.895609516801571</v>
      </c>
      <c r="S41">
        <v>11.15</v>
      </c>
      <c r="T41">
        <v>0</v>
      </c>
      <c r="U41">
        <v>28.880000000000003</v>
      </c>
      <c r="V41">
        <v>8.7899999999999991</v>
      </c>
      <c r="W41">
        <v>13.969999999999999</v>
      </c>
      <c r="X41">
        <v>62.63439200561011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5.9130375253549694</v>
      </c>
      <c r="AG41">
        <v>29.114400000000003</v>
      </c>
      <c r="AH41">
        <v>9.8775510031678966</v>
      </c>
      <c r="AI41">
        <v>0</v>
      </c>
      <c r="AJ41">
        <v>0</v>
      </c>
      <c r="AK41">
        <v>22.722066193853433</v>
      </c>
      <c r="AL41">
        <v>30.005781411359717</v>
      </c>
      <c r="AM41">
        <v>0</v>
      </c>
      <c r="AN41">
        <v>0</v>
      </c>
      <c r="AO41">
        <v>0</v>
      </c>
      <c r="AP41">
        <v>0.86522399999999999</v>
      </c>
      <c r="AQ41">
        <v>20.656603174603173</v>
      </c>
      <c r="AR41">
        <v>0.70275362318840551</v>
      </c>
      <c r="AS41">
        <v>1.8182515611061552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746.82567001504572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432.45</v>
      </c>
      <c r="L42">
        <v>8.98</v>
      </c>
      <c r="M42">
        <v>61.32</v>
      </c>
      <c r="N42">
        <v>50.160000000000004</v>
      </c>
      <c r="O42">
        <v>70.849999999999994</v>
      </c>
      <c r="P42">
        <v>26.540000000000006</v>
      </c>
      <c r="Q42">
        <v>4.3500000000000005</v>
      </c>
      <c r="R42">
        <v>17.895609516801571</v>
      </c>
      <c r="S42">
        <v>11.15</v>
      </c>
      <c r="T42">
        <v>0</v>
      </c>
      <c r="U42">
        <v>28.880000000000003</v>
      </c>
      <c r="V42">
        <v>8.7899999999999991</v>
      </c>
      <c r="W42">
        <v>13.969999999999999</v>
      </c>
      <c r="X42">
        <v>62.63439200561011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5.9130375253549694</v>
      </c>
      <c r="AG42">
        <v>29.114400000000003</v>
      </c>
      <c r="AH42">
        <v>9.8775510031678966</v>
      </c>
      <c r="AI42">
        <v>0</v>
      </c>
      <c r="AJ42">
        <v>0</v>
      </c>
      <c r="AK42">
        <v>22.722066193853433</v>
      </c>
      <c r="AL42">
        <v>6.6621488812392418</v>
      </c>
      <c r="AM42">
        <v>0</v>
      </c>
      <c r="AN42">
        <v>0</v>
      </c>
      <c r="AO42">
        <v>0</v>
      </c>
      <c r="AP42">
        <v>0.86522399999999999</v>
      </c>
      <c r="AQ42">
        <v>20.656603174603173</v>
      </c>
      <c r="AR42">
        <v>11.186959239130431</v>
      </c>
      <c r="AS42">
        <v>1.8182515611061552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906.78624310086695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329.80254009183238</v>
      </c>
      <c r="L43">
        <v>9.0500000000000025</v>
      </c>
      <c r="M43">
        <v>61.32</v>
      </c>
      <c r="N43">
        <v>50.160000000000004</v>
      </c>
      <c r="O43">
        <v>70.849999999999994</v>
      </c>
      <c r="P43">
        <v>26.540000000000006</v>
      </c>
      <c r="Q43">
        <v>4.3500000000000005</v>
      </c>
      <c r="R43">
        <v>17.895609516801571</v>
      </c>
      <c r="S43">
        <v>11.15</v>
      </c>
      <c r="T43">
        <v>0</v>
      </c>
      <c r="U43">
        <v>28.880000000000003</v>
      </c>
      <c r="V43">
        <v>8.7899999999999991</v>
      </c>
      <c r="W43">
        <v>13.969999999999999</v>
      </c>
      <c r="X43">
        <v>62.63439200561011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5.9130375253549694</v>
      </c>
      <c r="AG43">
        <v>29.114400000000003</v>
      </c>
      <c r="AH43">
        <v>0</v>
      </c>
      <c r="AI43">
        <v>0</v>
      </c>
      <c r="AJ43">
        <v>0</v>
      </c>
      <c r="AK43">
        <v>22.722066193853433</v>
      </c>
      <c r="AL43">
        <v>1.0071557659208261</v>
      </c>
      <c r="AM43">
        <v>0</v>
      </c>
      <c r="AN43">
        <v>0</v>
      </c>
      <c r="AO43">
        <v>0</v>
      </c>
      <c r="AP43">
        <v>0.86522399999999999</v>
      </c>
      <c r="AQ43">
        <v>20.656603174603173</v>
      </c>
      <c r="AR43">
        <v>11.186959239130431</v>
      </c>
      <c r="AS43">
        <v>4.5456289027653884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791.40361641587242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226.49000000000004</v>
      </c>
      <c r="L44">
        <v>9.0500000000000025</v>
      </c>
      <c r="M44">
        <v>61.32</v>
      </c>
      <c r="N44">
        <v>50.160000000000004</v>
      </c>
      <c r="O44">
        <v>70.849999999999994</v>
      </c>
      <c r="P44">
        <v>26.540000000000006</v>
      </c>
      <c r="Q44">
        <v>4.3499999999999996</v>
      </c>
      <c r="R44">
        <v>17.905051119093674</v>
      </c>
      <c r="S44">
        <v>11.14</v>
      </c>
      <c r="T44">
        <v>0</v>
      </c>
      <c r="U44">
        <v>28.880000000000003</v>
      </c>
      <c r="V44">
        <v>8.7899999999999991</v>
      </c>
      <c r="W44">
        <v>13.969999999999999</v>
      </c>
      <c r="X44">
        <v>62.63439200561011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5.9130375253549694</v>
      </c>
      <c r="AG44">
        <v>29.114400000000003</v>
      </c>
      <c r="AH44">
        <v>0</v>
      </c>
      <c r="AI44">
        <v>0</v>
      </c>
      <c r="AJ44">
        <v>0</v>
      </c>
      <c r="AK44">
        <v>22.722066193853433</v>
      </c>
      <c r="AL44">
        <v>1.0071557659208261</v>
      </c>
      <c r="AM44">
        <v>0</v>
      </c>
      <c r="AN44">
        <v>0</v>
      </c>
      <c r="AO44">
        <v>0</v>
      </c>
      <c r="AP44">
        <v>0.86522399999999999</v>
      </c>
      <c r="AQ44">
        <v>20.656603174603173</v>
      </c>
      <c r="AR44">
        <v>11.186959239130431</v>
      </c>
      <c r="AS44">
        <v>4.5456289027653884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688.09051792633227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134.62595373933041</v>
      </c>
      <c r="L45">
        <v>8.36</v>
      </c>
      <c r="M45">
        <v>61.32</v>
      </c>
      <c r="N45">
        <v>50.160000000000004</v>
      </c>
      <c r="O45">
        <v>70.849999999999994</v>
      </c>
      <c r="P45">
        <v>26.540000000000006</v>
      </c>
      <c r="Q45">
        <v>4.3500000000000005</v>
      </c>
      <c r="R45">
        <v>17.895609516801571</v>
      </c>
      <c r="S45">
        <v>11.15</v>
      </c>
      <c r="T45">
        <v>0</v>
      </c>
      <c r="U45">
        <v>28.880000000000003</v>
      </c>
      <c r="V45">
        <v>8.7855650857719461</v>
      </c>
      <c r="W45">
        <v>13.969999999999999</v>
      </c>
      <c r="X45">
        <v>62.63439200561011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5.9130375253549694</v>
      </c>
      <c r="AG45">
        <v>29.114400000000003</v>
      </c>
      <c r="AH45">
        <v>0</v>
      </c>
      <c r="AI45">
        <v>0</v>
      </c>
      <c r="AJ45">
        <v>0</v>
      </c>
      <c r="AK45">
        <v>22.722066193853433</v>
      </c>
      <c r="AL45">
        <v>1.0071557659208261</v>
      </c>
      <c r="AM45">
        <v>0</v>
      </c>
      <c r="AN45">
        <v>0</v>
      </c>
      <c r="AO45">
        <v>0</v>
      </c>
      <c r="AP45">
        <v>0.86522399999999999</v>
      </c>
      <c r="AQ45">
        <v>20.656603174603173</v>
      </c>
      <c r="AR45">
        <v>0.93554076086956484</v>
      </c>
      <c r="AS45">
        <v>4.5456289027653884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585.28117667088145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134.62595373933041</v>
      </c>
      <c r="L46">
        <v>9.0500000000000007</v>
      </c>
      <c r="M46">
        <v>61.32</v>
      </c>
      <c r="N46">
        <v>50.160000000000004</v>
      </c>
      <c r="O46">
        <v>70.849999999999994</v>
      </c>
      <c r="P46">
        <v>26.540000000000006</v>
      </c>
      <c r="Q46">
        <v>4.3500000000000005</v>
      </c>
      <c r="R46">
        <v>17.895609516801571</v>
      </c>
      <c r="S46">
        <v>11.15</v>
      </c>
      <c r="T46">
        <v>0</v>
      </c>
      <c r="U46">
        <v>28.880000000000003</v>
      </c>
      <c r="V46">
        <v>8.7855650857719461</v>
      </c>
      <c r="W46">
        <v>13.969999999999999</v>
      </c>
      <c r="X46">
        <v>62.63439200561011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5.9130375253549694</v>
      </c>
      <c r="AG46">
        <v>29.114400000000003</v>
      </c>
      <c r="AH46">
        <v>0</v>
      </c>
      <c r="AI46">
        <v>0</v>
      </c>
      <c r="AJ46">
        <v>0</v>
      </c>
      <c r="AK46">
        <v>22.722066193853433</v>
      </c>
      <c r="AL46">
        <v>1.0071557659208261</v>
      </c>
      <c r="AM46">
        <v>0</v>
      </c>
      <c r="AN46">
        <v>0</v>
      </c>
      <c r="AO46">
        <v>0</v>
      </c>
      <c r="AP46">
        <v>0.86522399999999999</v>
      </c>
      <c r="AQ46">
        <v>20.656603174603173</v>
      </c>
      <c r="AR46">
        <v>0.93554076086956484</v>
      </c>
      <c r="AS46">
        <v>4.5456289027653884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585.9711766708815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134.62595373933041</v>
      </c>
      <c r="L47">
        <v>9.0500000000000007</v>
      </c>
      <c r="M47">
        <v>61.32</v>
      </c>
      <c r="N47">
        <v>50.160000000000004</v>
      </c>
      <c r="O47">
        <v>70.849999999999994</v>
      </c>
      <c r="P47">
        <v>26.540000000000006</v>
      </c>
      <c r="Q47">
        <v>4.3499999999999996</v>
      </c>
      <c r="R47">
        <v>17.904904694167854</v>
      </c>
      <c r="S47">
        <v>11.149999999999999</v>
      </c>
      <c r="T47">
        <v>0</v>
      </c>
      <c r="U47">
        <v>28.880000000000003</v>
      </c>
      <c r="V47">
        <v>9.1399999999999988</v>
      </c>
      <c r="W47">
        <v>14.09</v>
      </c>
      <c r="X47">
        <v>62.63439200561011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5.9130375253549694</v>
      </c>
      <c r="AG47">
        <v>29.114400000000003</v>
      </c>
      <c r="AH47">
        <v>0</v>
      </c>
      <c r="AI47">
        <v>0</v>
      </c>
      <c r="AJ47">
        <v>0</v>
      </c>
      <c r="AK47">
        <v>22.722066193853433</v>
      </c>
      <c r="AL47">
        <v>1.0071557659208261</v>
      </c>
      <c r="AM47">
        <v>0</v>
      </c>
      <c r="AN47">
        <v>0</v>
      </c>
      <c r="AO47">
        <v>0</v>
      </c>
      <c r="AP47">
        <v>0.86522399999999999</v>
      </c>
      <c r="AQ47">
        <v>20.656603174603173</v>
      </c>
      <c r="AR47">
        <v>0.46996648550724623</v>
      </c>
      <c r="AS47">
        <v>4.5456289027653884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585.98933248711342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134.62595373933041</v>
      </c>
      <c r="L48">
        <v>9.0500000000000007</v>
      </c>
      <c r="M48">
        <v>61.32</v>
      </c>
      <c r="N48">
        <v>50.160000000000004</v>
      </c>
      <c r="O48">
        <v>70.849999999999994</v>
      </c>
      <c r="P48">
        <v>26.540000000000006</v>
      </c>
      <c r="Q48">
        <v>4.3499999999999996</v>
      </c>
      <c r="R48">
        <v>17.904904694167854</v>
      </c>
      <c r="S48">
        <v>11.149999999999999</v>
      </c>
      <c r="T48">
        <v>0</v>
      </c>
      <c r="U48">
        <v>28.880000000000003</v>
      </c>
      <c r="V48">
        <v>8.7899999999999991</v>
      </c>
      <c r="W48">
        <v>14.09</v>
      </c>
      <c r="X48">
        <v>62.63439200561011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5.9130375253549694</v>
      </c>
      <c r="AG48">
        <v>29.114400000000003</v>
      </c>
      <c r="AH48">
        <v>0</v>
      </c>
      <c r="AI48">
        <v>0</v>
      </c>
      <c r="AJ48">
        <v>0</v>
      </c>
      <c r="AK48">
        <v>22.722066193853433</v>
      </c>
      <c r="AL48">
        <v>1.0071557659208261</v>
      </c>
      <c r="AM48">
        <v>0</v>
      </c>
      <c r="AN48">
        <v>0</v>
      </c>
      <c r="AO48">
        <v>0</v>
      </c>
      <c r="AP48">
        <v>0.86522399999999999</v>
      </c>
      <c r="AQ48">
        <v>20.656603174603173</v>
      </c>
      <c r="AR48">
        <v>0.46996648550724623</v>
      </c>
      <c r="AS48">
        <v>4.5456289027653884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585.63933248711351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134.62000000000003</v>
      </c>
      <c r="L49">
        <v>9.0500000000000007</v>
      </c>
      <c r="M49">
        <v>61.32</v>
      </c>
      <c r="N49">
        <v>50.160000000000004</v>
      </c>
      <c r="O49">
        <v>70.849999999999994</v>
      </c>
      <c r="P49">
        <v>26.540000000000006</v>
      </c>
      <c r="Q49">
        <v>4.3499999999999996</v>
      </c>
      <c r="R49">
        <v>17.904904694167854</v>
      </c>
      <c r="S49">
        <v>11.149999999999999</v>
      </c>
      <c r="T49">
        <v>0</v>
      </c>
      <c r="U49">
        <v>28.880000000000003</v>
      </c>
      <c r="V49">
        <v>8.7899999999999991</v>
      </c>
      <c r="W49">
        <v>14.09</v>
      </c>
      <c r="X49">
        <v>62.63439200561011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5.9130375253549694</v>
      </c>
      <c r="AG49">
        <v>29.114400000000003</v>
      </c>
      <c r="AH49">
        <v>0</v>
      </c>
      <c r="AI49">
        <v>0</v>
      </c>
      <c r="AJ49">
        <v>0</v>
      </c>
      <c r="AK49">
        <v>22.722066193853433</v>
      </c>
      <c r="AL49">
        <v>1.0071557659208261</v>
      </c>
      <c r="AM49">
        <v>0</v>
      </c>
      <c r="AN49">
        <v>0</v>
      </c>
      <c r="AO49">
        <v>0</v>
      </c>
      <c r="AP49">
        <v>0.86522399999999999</v>
      </c>
      <c r="AQ49">
        <v>20.656603174603173</v>
      </c>
      <c r="AR49">
        <v>0.46996648550724623</v>
      </c>
      <c r="AS49">
        <v>1.8182515611061552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582.90600140612389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134.62000000000003</v>
      </c>
      <c r="L50">
        <v>9.0500000000000007</v>
      </c>
      <c r="M50">
        <v>61.32</v>
      </c>
      <c r="N50">
        <v>50.160000000000004</v>
      </c>
      <c r="O50">
        <v>70.849999999999994</v>
      </c>
      <c r="P50">
        <v>26.540000000000006</v>
      </c>
      <c r="Q50">
        <v>4.3499999999999996</v>
      </c>
      <c r="R50">
        <v>17.904904694167854</v>
      </c>
      <c r="S50">
        <v>11.149999999999999</v>
      </c>
      <c r="T50">
        <v>0</v>
      </c>
      <c r="U50">
        <v>28.880000000000003</v>
      </c>
      <c r="V50">
        <v>8.7899999999999991</v>
      </c>
      <c r="W50">
        <v>14.09</v>
      </c>
      <c r="X50">
        <v>62.63439200561011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5.9130375253549694</v>
      </c>
      <c r="AG50">
        <v>29.114400000000003</v>
      </c>
      <c r="AH50">
        <v>0</v>
      </c>
      <c r="AI50">
        <v>0</v>
      </c>
      <c r="AJ50">
        <v>0</v>
      </c>
      <c r="AK50">
        <v>22.722066193853433</v>
      </c>
      <c r="AL50">
        <v>1.0071557659208261</v>
      </c>
      <c r="AM50">
        <v>0</v>
      </c>
      <c r="AN50">
        <v>0</v>
      </c>
      <c r="AO50">
        <v>0</v>
      </c>
      <c r="AP50">
        <v>0.86522399999999999</v>
      </c>
      <c r="AQ50">
        <v>20.323879365079364</v>
      </c>
      <c r="AR50">
        <v>0.46996648550724623</v>
      </c>
      <c r="AS50">
        <v>1.8182515611061552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582.57327759660006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134.62000000000003</v>
      </c>
      <c r="L51">
        <v>4.8099999999999996</v>
      </c>
      <c r="M51">
        <v>61.32</v>
      </c>
      <c r="N51">
        <v>50.160000000000004</v>
      </c>
      <c r="O51">
        <v>70.849999999999994</v>
      </c>
      <c r="P51">
        <v>26.540000000000006</v>
      </c>
      <c r="Q51">
        <v>3.36</v>
      </c>
      <c r="R51">
        <v>13.62</v>
      </c>
      <c r="S51">
        <v>8.5399999999999991</v>
      </c>
      <c r="T51">
        <v>0</v>
      </c>
      <c r="U51">
        <v>28.880000000000003</v>
      </c>
      <c r="V51">
        <v>8.7899999999999991</v>
      </c>
      <c r="W51">
        <v>14.09</v>
      </c>
      <c r="X51">
        <v>62.63439200561011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5.9130375253549694</v>
      </c>
      <c r="AG51">
        <v>29.114400000000003</v>
      </c>
      <c r="AH51">
        <v>0</v>
      </c>
      <c r="AI51">
        <v>0</v>
      </c>
      <c r="AJ51">
        <v>0</v>
      </c>
      <c r="AK51">
        <v>22.722066193853433</v>
      </c>
      <c r="AL51">
        <v>1.0071557659208261</v>
      </c>
      <c r="AM51">
        <v>0</v>
      </c>
      <c r="AN51">
        <v>0</v>
      </c>
      <c r="AO51">
        <v>0</v>
      </c>
      <c r="AP51">
        <v>0.86522399999999999</v>
      </c>
      <c r="AQ51">
        <v>10.328301587301587</v>
      </c>
      <c r="AR51">
        <v>1.3967228260869562</v>
      </c>
      <c r="AS51">
        <v>1.8182515611061552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561.37955146523404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134.62000000000003</v>
      </c>
      <c r="L52">
        <v>4.8099999999999996</v>
      </c>
      <c r="M52">
        <v>61.32</v>
      </c>
      <c r="N52">
        <v>50.160000000000004</v>
      </c>
      <c r="O52">
        <v>70.849999999999994</v>
      </c>
      <c r="P52">
        <v>26.540000000000006</v>
      </c>
      <c r="Q52">
        <v>2.64</v>
      </c>
      <c r="R52">
        <v>10.43</v>
      </c>
      <c r="S52">
        <v>6.51</v>
      </c>
      <c r="T52">
        <v>0</v>
      </c>
      <c r="U52">
        <v>28.880000000000003</v>
      </c>
      <c r="V52">
        <v>8.7899999999999991</v>
      </c>
      <c r="W52">
        <v>14.09</v>
      </c>
      <c r="X52">
        <v>62.63439200561011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5.9130375253549694</v>
      </c>
      <c r="AG52">
        <v>29.114400000000003</v>
      </c>
      <c r="AH52">
        <v>0</v>
      </c>
      <c r="AI52">
        <v>0</v>
      </c>
      <c r="AJ52">
        <v>0</v>
      </c>
      <c r="AK52">
        <v>22.722066193853433</v>
      </c>
      <c r="AL52">
        <v>1.0071557659208261</v>
      </c>
      <c r="AM52">
        <v>0</v>
      </c>
      <c r="AN52">
        <v>0</v>
      </c>
      <c r="AO52">
        <v>0</v>
      </c>
      <c r="AP52">
        <v>0.86522399999999999</v>
      </c>
      <c r="AQ52">
        <v>10.328301587301587</v>
      </c>
      <c r="AR52">
        <v>1.3967228260869562</v>
      </c>
      <c r="AS52">
        <v>1.8182515611061552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555.43955146523399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134.62000000000003</v>
      </c>
      <c r="L53">
        <v>4.8099999999999996</v>
      </c>
      <c r="M53">
        <v>61.32</v>
      </c>
      <c r="N53">
        <v>50.160000000000004</v>
      </c>
      <c r="O53">
        <v>70.849999999999994</v>
      </c>
      <c r="P53">
        <v>26.540000000000006</v>
      </c>
      <c r="Q53">
        <v>2.5099999999999998</v>
      </c>
      <c r="R53">
        <v>9.82</v>
      </c>
      <c r="S53">
        <v>5.8</v>
      </c>
      <c r="T53">
        <v>0</v>
      </c>
      <c r="U53">
        <v>28.880000000000003</v>
      </c>
      <c r="V53">
        <v>4.8063752825923132</v>
      </c>
      <c r="W53">
        <v>7.74</v>
      </c>
      <c r="X53">
        <v>36.11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5.9130375253549694</v>
      </c>
      <c r="AG53">
        <v>29.114400000000003</v>
      </c>
      <c r="AH53">
        <v>0</v>
      </c>
      <c r="AI53">
        <v>0</v>
      </c>
      <c r="AJ53">
        <v>0</v>
      </c>
      <c r="AK53">
        <v>22.722066193853433</v>
      </c>
      <c r="AL53">
        <v>1.0071557659208261</v>
      </c>
      <c r="AM53">
        <v>0</v>
      </c>
      <c r="AN53">
        <v>0</v>
      </c>
      <c r="AO53">
        <v>0</v>
      </c>
      <c r="AP53">
        <v>0.86522399999999999</v>
      </c>
      <c r="AQ53">
        <v>10.328301587301587</v>
      </c>
      <c r="AR53">
        <v>0.46996648550724623</v>
      </c>
      <c r="AS53">
        <v>1.8182515611061552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516.20477840163664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134.62000000000003</v>
      </c>
      <c r="L54">
        <v>4.8099999999999996</v>
      </c>
      <c r="M54">
        <v>61.32</v>
      </c>
      <c r="N54">
        <v>50.160000000000004</v>
      </c>
      <c r="O54">
        <v>70.849999999999994</v>
      </c>
      <c r="P54">
        <v>26.540000000000006</v>
      </c>
      <c r="Q54">
        <v>2.5099999999999998</v>
      </c>
      <c r="R54">
        <v>9.82</v>
      </c>
      <c r="S54">
        <v>5.8</v>
      </c>
      <c r="T54">
        <v>0</v>
      </c>
      <c r="U54">
        <v>28.880000000000003</v>
      </c>
      <c r="V54">
        <v>4.8063752825923132</v>
      </c>
      <c r="W54">
        <v>7.74</v>
      </c>
      <c r="X54">
        <v>34.433009615384613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5.9130375253549694</v>
      </c>
      <c r="AG54">
        <v>29.114400000000003</v>
      </c>
      <c r="AH54">
        <v>0</v>
      </c>
      <c r="AI54">
        <v>0</v>
      </c>
      <c r="AJ54">
        <v>0</v>
      </c>
      <c r="AK54">
        <v>22.722066193853433</v>
      </c>
      <c r="AL54">
        <v>1.0071557659208261</v>
      </c>
      <c r="AM54">
        <v>0</v>
      </c>
      <c r="AN54">
        <v>0</v>
      </c>
      <c r="AO54">
        <v>0</v>
      </c>
      <c r="AP54">
        <v>0.86522399999999999</v>
      </c>
      <c r="AQ54">
        <v>0</v>
      </c>
      <c r="AR54">
        <v>0.46996648550724623</v>
      </c>
      <c r="AS54">
        <v>1.8182515611061552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504.19948642971957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134.62000000000003</v>
      </c>
      <c r="L55">
        <v>4.8099999999999996</v>
      </c>
      <c r="M55">
        <v>61.32</v>
      </c>
      <c r="N55">
        <v>50.160000000000004</v>
      </c>
      <c r="O55">
        <v>70.849999999999994</v>
      </c>
      <c r="P55">
        <v>26.540000000000006</v>
      </c>
      <c r="Q55">
        <v>2.3899999999999997</v>
      </c>
      <c r="R55">
        <v>9.8163710273466389</v>
      </c>
      <c r="S55">
        <v>5.77</v>
      </c>
      <c r="T55">
        <v>0</v>
      </c>
      <c r="U55">
        <v>28.880000000000003</v>
      </c>
      <c r="V55">
        <v>4.8063752825923132</v>
      </c>
      <c r="W55">
        <v>7.74</v>
      </c>
      <c r="X55">
        <v>34.433009615384613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5.9130375253549694</v>
      </c>
      <c r="AG55">
        <v>29.114400000000003</v>
      </c>
      <c r="AH55">
        <v>0</v>
      </c>
      <c r="AI55">
        <v>0</v>
      </c>
      <c r="AJ55">
        <v>0</v>
      </c>
      <c r="AK55">
        <v>22.722066193853433</v>
      </c>
      <c r="AL55">
        <v>1.0071557659208261</v>
      </c>
      <c r="AM55">
        <v>0</v>
      </c>
      <c r="AN55">
        <v>0</v>
      </c>
      <c r="AO55">
        <v>0</v>
      </c>
      <c r="AP55">
        <v>0.86522399999999999</v>
      </c>
      <c r="AQ55">
        <v>0</v>
      </c>
      <c r="AR55">
        <v>0.46996648550724623</v>
      </c>
      <c r="AS55">
        <v>1.8182515611061552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504.04585745706612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134.62000000000003</v>
      </c>
      <c r="L56">
        <v>4.8099999999999996</v>
      </c>
      <c r="M56">
        <v>61.32</v>
      </c>
      <c r="N56">
        <v>50.160000000000004</v>
      </c>
      <c r="O56">
        <v>70.849999999999994</v>
      </c>
      <c r="P56">
        <v>26.540000000000006</v>
      </c>
      <c r="Q56">
        <v>2.3899999999999997</v>
      </c>
      <c r="R56">
        <v>9.8163710273466389</v>
      </c>
      <c r="S56">
        <v>5.77</v>
      </c>
      <c r="T56">
        <v>0</v>
      </c>
      <c r="U56">
        <v>28.880000000000003</v>
      </c>
      <c r="V56">
        <v>4.8063752825923132</v>
      </c>
      <c r="W56">
        <v>7.74</v>
      </c>
      <c r="X56">
        <v>34.433009615384613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5.9130375253549694</v>
      </c>
      <c r="AG56">
        <v>29.114400000000003</v>
      </c>
      <c r="AH56">
        <v>0</v>
      </c>
      <c r="AI56">
        <v>0</v>
      </c>
      <c r="AJ56">
        <v>0</v>
      </c>
      <c r="AK56">
        <v>22.722066193853433</v>
      </c>
      <c r="AL56">
        <v>1.0071557659208261</v>
      </c>
      <c r="AM56">
        <v>0</v>
      </c>
      <c r="AN56">
        <v>0</v>
      </c>
      <c r="AO56">
        <v>0</v>
      </c>
      <c r="AP56">
        <v>0.86522399999999999</v>
      </c>
      <c r="AQ56">
        <v>0</v>
      </c>
      <c r="AR56">
        <v>0.46996648550724623</v>
      </c>
      <c r="AS56">
        <v>1.8182515611061552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504.04585745706612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134.62000000000003</v>
      </c>
      <c r="L57">
        <v>4.8099999999999996</v>
      </c>
      <c r="M57">
        <v>61.32</v>
      </c>
      <c r="N57">
        <v>50.160000000000004</v>
      </c>
      <c r="O57">
        <v>70.849999999999994</v>
      </c>
      <c r="P57">
        <v>26.540000000000006</v>
      </c>
      <c r="Q57">
        <v>2.3899999999999997</v>
      </c>
      <c r="R57">
        <v>9.8163710273466389</v>
      </c>
      <c r="S57">
        <v>5.77</v>
      </c>
      <c r="T57">
        <v>0</v>
      </c>
      <c r="U57">
        <v>28.880000000000003</v>
      </c>
      <c r="V57">
        <v>4.8063752825923132</v>
      </c>
      <c r="W57">
        <v>7.74</v>
      </c>
      <c r="X57">
        <v>34.433009615384613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5.9130375253549694</v>
      </c>
      <c r="AG57">
        <v>29.114400000000003</v>
      </c>
      <c r="AH57">
        <v>0</v>
      </c>
      <c r="AI57">
        <v>0</v>
      </c>
      <c r="AJ57">
        <v>0</v>
      </c>
      <c r="AK57">
        <v>22.722066193853433</v>
      </c>
      <c r="AL57">
        <v>1.0071557659208261</v>
      </c>
      <c r="AM57">
        <v>0</v>
      </c>
      <c r="AN57">
        <v>0</v>
      </c>
      <c r="AO57">
        <v>0</v>
      </c>
      <c r="AP57">
        <v>0.86522399999999999</v>
      </c>
      <c r="AQ57">
        <v>0</v>
      </c>
      <c r="AR57">
        <v>0.46996648550724623</v>
      </c>
      <c r="AS57">
        <v>1.8182515611061552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504.04585745706612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134.62000000000003</v>
      </c>
      <c r="L58">
        <v>4.8099999999999996</v>
      </c>
      <c r="M58">
        <v>61.32</v>
      </c>
      <c r="N58">
        <v>50.160000000000004</v>
      </c>
      <c r="O58">
        <v>70.849999999999994</v>
      </c>
      <c r="P58">
        <v>26.540000000000006</v>
      </c>
      <c r="Q58">
        <v>2.3899999999999997</v>
      </c>
      <c r="R58">
        <v>9.8163710273466389</v>
      </c>
      <c r="S58">
        <v>5.77</v>
      </c>
      <c r="T58">
        <v>0</v>
      </c>
      <c r="U58">
        <v>28.880000000000003</v>
      </c>
      <c r="V58">
        <v>4.8063752825923132</v>
      </c>
      <c r="W58">
        <v>7.74</v>
      </c>
      <c r="X58">
        <v>34.433009615384613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6.9615215745647241</v>
      </c>
      <c r="AF58">
        <v>5.9130375253549694</v>
      </c>
      <c r="AG58">
        <v>29.114400000000003</v>
      </c>
      <c r="AH58">
        <v>0</v>
      </c>
      <c r="AI58">
        <v>0</v>
      </c>
      <c r="AJ58">
        <v>0</v>
      </c>
      <c r="AK58">
        <v>22.722066193853433</v>
      </c>
      <c r="AL58">
        <v>1.0071557659208261</v>
      </c>
      <c r="AM58">
        <v>0</v>
      </c>
      <c r="AN58">
        <v>0</v>
      </c>
      <c r="AO58">
        <v>0</v>
      </c>
      <c r="AP58">
        <v>0.86522399999999999</v>
      </c>
      <c r="AQ58">
        <v>0</v>
      </c>
      <c r="AR58">
        <v>0.46996648550724623</v>
      </c>
      <c r="AS58">
        <v>1.8182515611061552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511.00737903163082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134.62000000000003</v>
      </c>
      <c r="L59">
        <v>4.8099999999999996</v>
      </c>
      <c r="M59">
        <v>61.32</v>
      </c>
      <c r="N59">
        <v>50.160000000000004</v>
      </c>
      <c r="O59">
        <v>70.849999999999994</v>
      </c>
      <c r="P59">
        <v>26.540000000000006</v>
      </c>
      <c r="Q59">
        <v>2.3899999999999997</v>
      </c>
      <c r="R59">
        <v>9.8163710273466389</v>
      </c>
      <c r="S59">
        <v>5.77</v>
      </c>
      <c r="T59">
        <v>0</v>
      </c>
      <c r="U59">
        <v>28.880000000000003</v>
      </c>
      <c r="V59">
        <v>4.8063752825923132</v>
      </c>
      <c r="W59">
        <v>7.74</v>
      </c>
      <c r="X59">
        <v>34.433009615384613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6.9615215745647241</v>
      </c>
      <c r="AF59">
        <v>5.9130375253549694</v>
      </c>
      <c r="AG59">
        <v>29.114400000000003</v>
      </c>
      <c r="AH59">
        <v>0</v>
      </c>
      <c r="AI59">
        <v>0</v>
      </c>
      <c r="AJ59">
        <v>0</v>
      </c>
      <c r="AK59">
        <v>22.722066193853433</v>
      </c>
      <c r="AL59">
        <v>1.0071557659208261</v>
      </c>
      <c r="AM59">
        <v>0</v>
      </c>
      <c r="AN59">
        <v>0</v>
      </c>
      <c r="AO59">
        <v>0</v>
      </c>
      <c r="AP59">
        <v>0.86522399999999999</v>
      </c>
      <c r="AQ59">
        <v>0</v>
      </c>
      <c r="AR59">
        <v>0.46996648550724623</v>
      </c>
      <c r="AS59">
        <v>1.8182515611061552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511.00737903163082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134.62000000000003</v>
      </c>
      <c r="L60">
        <v>4.8099999999999996</v>
      </c>
      <c r="M60">
        <v>61.32</v>
      </c>
      <c r="N60">
        <v>50.160000000000004</v>
      </c>
      <c r="O60">
        <v>70.849999999999994</v>
      </c>
      <c r="P60">
        <v>26.540000000000006</v>
      </c>
      <c r="Q60">
        <v>2.3899999999999997</v>
      </c>
      <c r="R60">
        <v>9.8163710273466389</v>
      </c>
      <c r="S60">
        <v>5.77</v>
      </c>
      <c r="T60">
        <v>0</v>
      </c>
      <c r="U60">
        <v>28.880000000000003</v>
      </c>
      <c r="V60">
        <v>4.8063752825923132</v>
      </c>
      <c r="W60">
        <v>7.74</v>
      </c>
      <c r="X60">
        <v>34.433009615384613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6.9615215745647241</v>
      </c>
      <c r="AF60">
        <v>5.9130375253549694</v>
      </c>
      <c r="AG60">
        <v>29.114400000000003</v>
      </c>
      <c r="AH60">
        <v>0</v>
      </c>
      <c r="AI60">
        <v>0</v>
      </c>
      <c r="AJ60">
        <v>0</v>
      </c>
      <c r="AK60">
        <v>22.722066193853433</v>
      </c>
      <c r="AL60">
        <v>1.0071557659208261</v>
      </c>
      <c r="AM60">
        <v>0</v>
      </c>
      <c r="AN60">
        <v>0</v>
      </c>
      <c r="AO60">
        <v>0</v>
      </c>
      <c r="AP60">
        <v>0.86522399999999999</v>
      </c>
      <c r="AQ60">
        <v>0</v>
      </c>
      <c r="AR60">
        <v>0.46996648550724623</v>
      </c>
      <c r="AS60">
        <v>1.8182515611061552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511.00737903163082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134.62000000000003</v>
      </c>
      <c r="L61">
        <v>4.8099999999999996</v>
      </c>
      <c r="M61">
        <v>61.32</v>
      </c>
      <c r="N61">
        <v>50.160000000000004</v>
      </c>
      <c r="O61">
        <v>70.849999999999994</v>
      </c>
      <c r="P61">
        <v>26.540000000000006</v>
      </c>
      <c r="Q61">
        <v>2.3899999999999997</v>
      </c>
      <c r="R61">
        <v>9.8163710273466389</v>
      </c>
      <c r="S61">
        <v>5.77</v>
      </c>
      <c r="T61">
        <v>0</v>
      </c>
      <c r="U61">
        <v>28.880000000000003</v>
      </c>
      <c r="V61">
        <v>4.8063752825923132</v>
      </c>
      <c r="W61">
        <v>7.74</v>
      </c>
      <c r="X61">
        <v>34.433009615384613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6.9615215745647241</v>
      </c>
      <c r="AF61">
        <v>5.9130375253549694</v>
      </c>
      <c r="AG61">
        <v>29.114400000000003</v>
      </c>
      <c r="AH61">
        <v>0</v>
      </c>
      <c r="AI61">
        <v>0</v>
      </c>
      <c r="AJ61">
        <v>0</v>
      </c>
      <c r="AK61">
        <v>22.722066193853433</v>
      </c>
      <c r="AL61">
        <v>1.0071557659208261</v>
      </c>
      <c r="AM61">
        <v>0</v>
      </c>
      <c r="AN61">
        <v>0</v>
      </c>
      <c r="AO61">
        <v>0</v>
      </c>
      <c r="AP61">
        <v>0.86522399999999999</v>
      </c>
      <c r="AQ61">
        <v>0</v>
      </c>
      <c r="AR61">
        <v>0.46996648550724623</v>
      </c>
      <c r="AS61">
        <v>1.8182515611061552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511.00737903163082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134.62000000000003</v>
      </c>
      <c r="L62">
        <v>4.8099999999999996</v>
      </c>
      <c r="M62">
        <v>61.32</v>
      </c>
      <c r="N62">
        <v>50.160000000000004</v>
      </c>
      <c r="O62">
        <v>70.849999999999994</v>
      </c>
      <c r="P62">
        <v>26.540000000000006</v>
      </c>
      <c r="Q62">
        <v>2.3899999999999997</v>
      </c>
      <c r="R62">
        <v>9.8163710273466389</v>
      </c>
      <c r="S62">
        <v>5.77</v>
      </c>
      <c r="T62">
        <v>0</v>
      </c>
      <c r="U62">
        <v>28.880000000000003</v>
      </c>
      <c r="V62">
        <v>4.8063752825923132</v>
      </c>
      <c r="W62">
        <v>7.74</v>
      </c>
      <c r="X62">
        <v>34.433009615384613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6.9615215745647241</v>
      </c>
      <c r="AF62">
        <v>5.9130375253549694</v>
      </c>
      <c r="AG62">
        <v>29.114400000000003</v>
      </c>
      <c r="AH62">
        <v>0</v>
      </c>
      <c r="AI62">
        <v>0</v>
      </c>
      <c r="AJ62">
        <v>0</v>
      </c>
      <c r="AK62">
        <v>22.722066193853433</v>
      </c>
      <c r="AL62">
        <v>1.0071557659208261</v>
      </c>
      <c r="AM62">
        <v>0</v>
      </c>
      <c r="AN62">
        <v>0</v>
      </c>
      <c r="AO62">
        <v>0</v>
      </c>
      <c r="AP62">
        <v>0.86522399999999999</v>
      </c>
      <c r="AQ62">
        <v>10.328301587301587</v>
      </c>
      <c r="AR62">
        <v>0.46996648550724623</v>
      </c>
      <c r="AS62">
        <v>1.8182515611061552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521.33568061893243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134.62000000000003</v>
      </c>
      <c r="L63">
        <v>4.8099999999999996</v>
      </c>
      <c r="M63">
        <v>61.32</v>
      </c>
      <c r="N63">
        <v>50.160000000000004</v>
      </c>
      <c r="O63">
        <v>70.849999999999994</v>
      </c>
      <c r="P63">
        <v>26.540000000000006</v>
      </c>
      <c r="Q63">
        <v>2.3899999999999997</v>
      </c>
      <c r="R63">
        <v>9.8163710273466389</v>
      </c>
      <c r="S63">
        <v>5.77</v>
      </c>
      <c r="T63">
        <v>0</v>
      </c>
      <c r="U63">
        <v>28.880000000000003</v>
      </c>
      <c r="V63">
        <v>4.8063752825923132</v>
      </c>
      <c r="W63">
        <v>7.74</v>
      </c>
      <c r="X63">
        <v>34.433009615384613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6.9615215745647241</v>
      </c>
      <c r="AF63">
        <v>5.9130375253549694</v>
      </c>
      <c r="AG63">
        <v>29.114400000000003</v>
      </c>
      <c r="AH63">
        <v>0</v>
      </c>
      <c r="AI63">
        <v>0</v>
      </c>
      <c r="AJ63">
        <v>0</v>
      </c>
      <c r="AK63">
        <v>22.722066193853433</v>
      </c>
      <c r="AL63">
        <v>1.0071557659208261</v>
      </c>
      <c r="AM63">
        <v>0</v>
      </c>
      <c r="AN63">
        <v>0</v>
      </c>
      <c r="AO63">
        <v>0</v>
      </c>
      <c r="AP63">
        <v>0.86522399999999999</v>
      </c>
      <c r="AQ63">
        <v>10.328301587301587</v>
      </c>
      <c r="AR63">
        <v>0.46996648550724623</v>
      </c>
      <c r="AS63">
        <v>1.8182515611061552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521.33568061893243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134.62000000000003</v>
      </c>
      <c r="L64">
        <v>4.8099999999999996</v>
      </c>
      <c r="M64">
        <v>61.32</v>
      </c>
      <c r="N64">
        <v>50.160000000000004</v>
      </c>
      <c r="O64">
        <v>70.849999999999994</v>
      </c>
      <c r="P64">
        <v>26.540000000000006</v>
      </c>
      <c r="Q64">
        <v>2.3899999999999997</v>
      </c>
      <c r="R64">
        <v>9.8163710273466389</v>
      </c>
      <c r="S64">
        <v>5.77</v>
      </c>
      <c r="T64">
        <v>0</v>
      </c>
      <c r="U64">
        <v>28.880000000000003</v>
      </c>
      <c r="V64">
        <v>4.8063752825923132</v>
      </c>
      <c r="W64">
        <v>7.74</v>
      </c>
      <c r="X64">
        <v>34.433009615384613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6.9615215745647241</v>
      </c>
      <c r="AF64">
        <v>5.9130375253549694</v>
      </c>
      <c r="AG64">
        <v>29.114400000000003</v>
      </c>
      <c r="AH64">
        <v>0</v>
      </c>
      <c r="AI64">
        <v>0</v>
      </c>
      <c r="AJ64">
        <v>0</v>
      </c>
      <c r="AK64">
        <v>22.722066193853433</v>
      </c>
      <c r="AL64">
        <v>1.0071557659208261</v>
      </c>
      <c r="AM64">
        <v>0</v>
      </c>
      <c r="AN64">
        <v>0</v>
      </c>
      <c r="AO64">
        <v>0</v>
      </c>
      <c r="AP64">
        <v>0.86522399999999999</v>
      </c>
      <c r="AQ64">
        <v>10.328301587301587</v>
      </c>
      <c r="AR64">
        <v>0.46996648550724623</v>
      </c>
      <c r="AS64">
        <v>1.8182515611061552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521.33568061893243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134.62000000000003</v>
      </c>
      <c r="L65">
        <v>4.8099999999999996</v>
      </c>
      <c r="M65">
        <v>61.32</v>
      </c>
      <c r="N65">
        <v>50.160000000000004</v>
      </c>
      <c r="O65">
        <v>70.849999999999994</v>
      </c>
      <c r="P65">
        <v>26.540000000000006</v>
      </c>
      <c r="Q65">
        <v>2.3899999999999997</v>
      </c>
      <c r="R65">
        <v>9.8163710273466389</v>
      </c>
      <c r="S65">
        <v>5.77</v>
      </c>
      <c r="T65">
        <v>0</v>
      </c>
      <c r="U65">
        <v>28.880000000000003</v>
      </c>
      <c r="V65">
        <v>4.8063752825923132</v>
      </c>
      <c r="W65">
        <v>7.74</v>
      </c>
      <c r="X65">
        <v>34.433009615384613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6.9615215745647241</v>
      </c>
      <c r="AF65">
        <v>5.9130375253549694</v>
      </c>
      <c r="AG65">
        <v>29.114400000000003</v>
      </c>
      <c r="AH65">
        <v>0</v>
      </c>
      <c r="AI65">
        <v>0</v>
      </c>
      <c r="AJ65">
        <v>0</v>
      </c>
      <c r="AK65">
        <v>22.722066193853433</v>
      </c>
      <c r="AL65">
        <v>1.0071557659208261</v>
      </c>
      <c r="AM65">
        <v>0</v>
      </c>
      <c r="AN65">
        <v>0</v>
      </c>
      <c r="AO65">
        <v>0</v>
      </c>
      <c r="AP65">
        <v>0.86522399999999999</v>
      </c>
      <c r="AQ65">
        <v>10.328301587301587</v>
      </c>
      <c r="AR65">
        <v>0.46996648550724623</v>
      </c>
      <c r="AS65">
        <v>1.8182515611061552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521.33568061893243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134.62000000000003</v>
      </c>
      <c r="L66">
        <v>4.8099999999999996</v>
      </c>
      <c r="M66">
        <v>61.32</v>
      </c>
      <c r="N66">
        <v>50.160000000000004</v>
      </c>
      <c r="O66">
        <v>70.849999999999994</v>
      </c>
      <c r="P66">
        <v>26.540000000000006</v>
      </c>
      <c r="Q66">
        <v>2.3899999999999997</v>
      </c>
      <c r="R66">
        <v>9.8163710273466389</v>
      </c>
      <c r="S66">
        <v>5.77</v>
      </c>
      <c r="T66">
        <v>0</v>
      </c>
      <c r="U66">
        <v>28.880000000000003</v>
      </c>
      <c r="V66">
        <v>4.8063752825923132</v>
      </c>
      <c r="W66">
        <v>7.74</v>
      </c>
      <c r="X66">
        <v>34.433009615384613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6.9615215745647241</v>
      </c>
      <c r="AF66">
        <v>5.9130375253549694</v>
      </c>
      <c r="AG66">
        <v>29.114400000000003</v>
      </c>
      <c r="AH66">
        <v>0</v>
      </c>
      <c r="AI66">
        <v>0</v>
      </c>
      <c r="AJ66">
        <v>0</v>
      </c>
      <c r="AK66">
        <v>22.722066193853433</v>
      </c>
      <c r="AL66">
        <v>1.0071557659208261</v>
      </c>
      <c r="AM66">
        <v>0</v>
      </c>
      <c r="AN66">
        <v>0</v>
      </c>
      <c r="AO66">
        <v>0</v>
      </c>
      <c r="AP66">
        <v>0.86522399999999999</v>
      </c>
      <c r="AQ66">
        <v>20.656603174603173</v>
      </c>
      <c r="AR66">
        <v>0.46996648550724623</v>
      </c>
      <c r="AS66">
        <v>1.8182515611061552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531.6639822062341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134.62000000000003</v>
      </c>
      <c r="L67">
        <v>4.8099999999999996</v>
      </c>
      <c r="M67">
        <v>61.32</v>
      </c>
      <c r="N67">
        <v>50.160000000000004</v>
      </c>
      <c r="O67">
        <v>70.849999999999994</v>
      </c>
      <c r="P67">
        <v>26.540000000000006</v>
      </c>
      <c r="Q67">
        <v>2.38</v>
      </c>
      <c r="R67">
        <v>9.3969968051118204</v>
      </c>
      <c r="S67">
        <v>5.3800000000000008</v>
      </c>
      <c r="T67">
        <v>0</v>
      </c>
      <c r="U67">
        <v>28.880000000000003</v>
      </c>
      <c r="V67">
        <v>4.8099999999999996</v>
      </c>
      <c r="W67">
        <v>7.74</v>
      </c>
      <c r="X67">
        <v>34.433009615384613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6.9615215745647241</v>
      </c>
      <c r="AF67">
        <v>5.9130375253549694</v>
      </c>
      <c r="AG67">
        <v>29.114400000000003</v>
      </c>
      <c r="AH67">
        <v>0</v>
      </c>
      <c r="AI67">
        <v>0</v>
      </c>
      <c r="AJ67">
        <v>0</v>
      </c>
      <c r="AK67">
        <v>22.722066193853433</v>
      </c>
      <c r="AL67">
        <v>1.0071557659208261</v>
      </c>
      <c r="AM67">
        <v>0</v>
      </c>
      <c r="AN67">
        <v>0</v>
      </c>
      <c r="AO67">
        <v>0</v>
      </c>
      <c r="AP67">
        <v>0.86522399999999999</v>
      </c>
      <c r="AQ67">
        <v>20.656603174603173</v>
      </c>
      <c r="AR67">
        <v>0.46996648550724623</v>
      </c>
      <c r="AS67">
        <v>1.8182515611061552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530.84823270140703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134.62000000000003</v>
      </c>
      <c r="L68">
        <v>4.8099999999999996</v>
      </c>
      <c r="M68">
        <v>61.32</v>
      </c>
      <c r="N68">
        <v>50.160000000000004</v>
      </c>
      <c r="O68">
        <v>70.849999999999994</v>
      </c>
      <c r="P68">
        <v>26.540000000000006</v>
      </c>
      <c r="Q68">
        <v>2.38</v>
      </c>
      <c r="R68">
        <v>9.8169960232487004</v>
      </c>
      <c r="S68">
        <v>5.7700000000000005</v>
      </c>
      <c r="T68">
        <v>0</v>
      </c>
      <c r="U68">
        <v>28.880000000000003</v>
      </c>
      <c r="V68">
        <v>4.8099999999999996</v>
      </c>
      <c r="W68">
        <v>7.74</v>
      </c>
      <c r="X68">
        <v>34.433009615384613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6.9615215745647241</v>
      </c>
      <c r="AF68">
        <v>5.9130375253549694</v>
      </c>
      <c r="AG68">
        <v>29.114400000000003</v>
      </c>
      <c r="AH68">
        <v>9.8775510031678966</v>
      </c>
      <c r="AI68">
        <v>0</v>
      </c>
      <c r="AJ68">
        <v>0</v>
      </c>
      <c r="AK68">
        <v>22.722066193853433</v>
      </c>
      <c r="AL68">
        <v>1.0071557659208261</v>
      </c>
      <c r="AM68">
        <v>0</v>
      </c>
      <c r="AN68">
        <v>0</v>
      </c>
      <c r="AO68">
        <v>0</v>
      </c>
      <c r="AP68">
        <v>0.86522399999999999</v>
      </c>
      <c r="AQ68">
        <v>20.656603174603173</v>
      </c>
      <c r="AR68">
        <v>0.46996648550724623</v>
      </c>
      <c r="AS68">
        <v>1.8182515611061552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541.53578292271186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134.62595373933041</v>
      </c>
      <c r="L69">
        <v>4.8099999999999996</v>
      </c>
      <c r="M69">
        <v>61.32</v>
      </c>
      <c r="N69">
        <v>50.160000000000004</v>
      </c>
      <c r="O69">
        <v>70.849999999999994</v>
      </c>
      <c r="P69">
        <v>26.540000000000006</v>
      </c>
      <c r="Q69">
        <v>2.38</v>
      </c>
      <c r="R69">
        <v>9.8169960232487004</v>
      </c>
      <c r="S69">
        <v>5.7700000000000005</v>
      </c>
      <c r="T69">
        <v>0</v>
      </c>
      <c r="U69">
        <v>24.070000000000004</v>
      </c>
      <c r="V69">
        <v>4.8099999999999996</v>
      </c>
      <c r="W69">
        <v>7.74</v>
      </c>
      <c r="X69">
        <v>59.37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6.9615215745647241</v>
      </c>
      <c r="AF69">
        <v>5.9130375253549694</v>
      </c>
      <c r="AG69">
        <v>29.114400000000003</v>
      </c>
      <c r="AH69">
        <v>17.993920168954592</v>
      </c>
      <c r="AI69">
        <v>0</v>
      </c>
      <c r="AJ69">
        <v>0</v>
      </c>
      <c r="AK69">
        <v>22.722066193853433</v>
      </c>
      <c r="AL69">
        <v>1.0071557659208261</v>
      </c>
      <c r="AM69">
        <v>0</v>
      </c>
      <c r="AN69">
        <v>0</v>
      </c>
      <c r="AO69">
        <v>0</v>
      </c>
      <c r="AP69">
        <v>0.86522399999999999</v>
      </c>
      <c r="AQ69">
        <v>30.984904761904762</v>
      </c>
      <c r="AR69">
        <v>0.46996648550724623</v>
      </c>
      <c r="AS69">
        <v>1.8182515611061552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580.11339779974583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134.62595373933041</v>
      </c>
      <c r="L70">
        <v>4.8099999999999996</v>
      </c>
      <c r="M70">
        <v>61.32</v>
      </c>
      <c r="N70">
        <v>50.160000000000004</v>
      </c>
      <c r="O70">
        <v>70.849999999999994</v>
      </c>
      <c r="P70">
        <v>26.540000000000006</v>
      </c>
      <c r="Q70">
        <v>2.38</v>
      </c>
      <c r="R70">
        <v>9.8169960232487004</v>
      </c>
      <c r="S70">
        <v>5.7700000000000005</v>
      </c>
      <c r="T70">
        <v>0</v>
      </c>
      <c r="U70">
        <v>24.070000000000004</v>
      </c>
      <c r="V70">
        <v>8.7899999999999991</v>
      </c>
      <c r="W70">
        <v>14.09</v>
      </c>
      <c r="X70">
        <v>62.63439200561011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6.9615215745647241</v>
      </c>
      <c r="AF70">
        <v>5.9130375253549694</v>
      </c>
      <c r="AG70">
        <v>29.114400000000003</v>
      </c>
      <c r="AH70">
        <v>19.6365186906019</v>
      </c>
      <c r="AI70">
        <v>0</v>
      </c>
      <c r="AJ70">
        <v>0</v>
      </c>
      <c r="AK70">
        <v>22.722066193853433</v>
      </c>
      <c r="AL70">
        <v>1.0071557659208261</v>
      </c>
      <c r="AM70">
        <v>0</v>
      </c>
      <c r="AN70">
        <v>0</v>
      </c>
      <c r="AO70">
        <v>0</v>
      </c>
      <c r="AP70">
        <v>0.86522399999999999</v>
      </c>
      <c r="AQ70">
        <v>30.984904761904762</v>
      </c>
      <c r="AR70">
        <v>0.46996648550724623</v>
      </c>
      <c r="AS70">
        <v>1.8182515611061552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595.3503883270032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177.8965142082906</v>
      </c>
      <c r="L71">
        <v>8.9799999999999986</v>
      </c>
      <c r="M71">
        <v>61.32</v>
      </c>
      <c r="N71">
        <v>50.160000000000004</v>
      </c>
      <c r="O71">
        <v>70.849999999999994</v>
      </c>
      <c r="P71">
        <v>26.540000000000006</v>
      </c>
      <c r="Q71">
        <v>4.3500000000000005</v>
      </c>
      <c r="R71">
        <v>17.895609516801571</v>
      </c>
      <c r="S71">
        <v>11.15</v>
      </c>
      <c r="T71">
        <v>0</v>
      </c>
      <c r="U71">
        <v>24.070000000000004</v>
      </c>
      <c r="V71">
        <v>8.7899999999999991</v>
      </c>
      <c r="W71">
        <v>14.09</v>
      </c>
      <c r="X71">
        <v>62.63439200561011</v>
      </c>
      <c r="Y71">
        <v>0</v>
      </c>
      <c r="Z71">
        <v>0</v>
      </c>
      <c r="AA71">
        <v>0</v>
      </c>
      <c r="AB71">
        <v>0.84318679669917462</v>
      </c>
      <c r="AC71">
        <v>0</v>
      </c>
      <c r="AD71">
        <v>3.3468009084027255</v>
      </c>
      <c r="AE71">
        <v>13.918651021953069</v>
      </c>
      <c r="AF71">
        <v>11.833007099391482</v>
      </c>
      <c r="AG71">
        <v>29.114400000000003</v>
      </c>
      <c r="AH71">
        <v>29.637044984160507</v>
      </c>
      <c r="AI71">
        <v>0</v>
      </c>
      <c r="AJ71">
        <v>0</v>
      </c>
      <c r="AK71">
        <v>22.722066193853433</v>
      </c>
      <c r="AL71">
        <v>1.0071557659208261</v>
      </c>
      <c r="AM71">
        <v>0</v>
      </c>
      <c r="AN71">
        <v>0</v>
      </c>
      <c r="AO71">
        <v>0</v>
      </c>
      <c r="AP71">
        <v>0.86522399999999999</v>
      </c>
      <c r="AQ71">
        <v>30.984904761904762</v>
      </c>
      <c r="AR71">
        <v>0.46996648550724623</v>
      </c>
      <c r="AS71">
        <v>1.8182515611061552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685.28717530960193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201.94</v>
      </c>
      <c r="L72">
        <v>9.0399999999999991</v>
      </c>
      <c r="M72">
        <v>61.32</v>
      </c>
      <c r="N72">
        <v>50.160000000000004</v>
      </c>
      <c r="O72">
        <v>70.849999999999994</v>
      </c>
      <c r="P72">
        <v>26.540000000000006</v>
      </c>
      <c r="Q72">
        <v>4.3500000000000005</v>
      </c>
      <c r="R72">
        <v>17.895609516801571</v>
      </c>
      <c r="S72">
        <v>11.15</v>
      </c>
      <c r="T72">
        <v>0</v>
      </c>
      <c r="U72">
        <v>24.070000000000004</v>
      </c>
      <c r="V72">
        <v>8.7899999999999991</v>
      </c>
      <c r="W72">
        <v>14.09</v>
      </c>
      <c r="X72">
        <v>62.63439200561011</v>
      </c>
      <c r="Y72">
        <v>0</v>
      </c>
      <c r="Z72">
        <v>0.93106545454545442</v>
      </c>
      <c r="AA72">
        <v>5.0864050632911404</v>
      </c>
      <c r="AB72">
        <v>2.5339519879969985</v>
      </c>
      <c r="AC72">
        <v>0.53584576723731736</v>
      </c>
      <c r="AD72">
        <v>7.4183028009084042</v>
      </c>
      <c r="AE72">
        <v>13.918651021953069</v>
      </c>
      <c r="AF72">
        <v>17.746044624746457</v>
      </c>
      <c r="AG72">
        <v>29.114400000000003</v>
      </c>
      <c r="AH72">
        <v>39.514595987328399</v>
      </c>
      <c r="AI72">
        <v>0</v>
      </c>
      <c r="AJ72">
        <v>0</v>
      </c>
      <c r="AK72">
        <v>22.722066193853433</v>
      </c>
      <c r="AL72">
        <v>1.0071557659208261</v>
      </c>
      <c r="AM72">
        <v>0</v>
      </c>
      <c r="AN72">
        <v>0</v>
      </c>
      <c r="AO72">
        <v>0</v>
      </c>
      <c r="AP72">
        <v>0.86522399999999999</v>
      </c>
      <c r="AQ72">
        <v>30.984904761904762</v>
      </c>
      <c r="AR72">
        <v>0.46996648550724623</v>
      </c>
      <c r="AS72">
        <v>1.8182515611061552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737.49683299871151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158.44</v>
      </c>
      <c r="L73">
        <v>9.0299999999999994</v>
      </c>
      <c r="M73">
        <v>61.32</v>
      </c>
      <c r="N73">
        <v>50.160000000000004</v>
      </c>
      <c r="O73">
        <v>70.849999999999994</v>
      </c>
      <c r="P73">
        <v>26.540000000000006</v>
      </c>
      <c r="Q73">
        <v>4.3500000000000005</v>
      </c>
      <c r="R73">
        <v>17.895609516801571</v>
      </c>
      <c r="S73">
        <v>11.15</v>
      </c>
      <c r="T73">
        <v>0</v>
      </c>
      <c r="U73">
        <v>24.070000000000004</v>
      </c>
      <c r="V73">
        <v>8.7899999999999991</v>
      </c>
      <c r="W73">
        <v>14.09</v>
      </c>
      <c r="X73">
        <v>62.63439200561011</v>
      </c>
      <c r="Y73">
        <v>0</v>
      </c>
      <c r="Z73">
        <v>5.5073399999999983</v>
      </c>
      <c r="AA73">
        <v>11.464177215189878</v>
      </c>
      <c r="AB73">
        <v>16.683680420105024</v>
      </c>
      <c r="AC73">
        <v>12.271746505418564</v>
      </c>
      <c r="AD73">
        <v>11.577647236941711</v>
      </c>
      <c r="AE73">
        <v>13.918651021953069</v>
      </c>
      <c r="AF73">
        <v>26.029842799188646</v>
      </c>
      <c r="AG73">
        <v>29.114400000000003</v>
      </c>
      <c r="AH73">
        <v>49.392146990496293</v>
      </c>
      <c r="AI73">
        <v>0</v>
      </c>
      <c r="AJ73">
        <v>0</v>
      </c>
      <c r="AK73">
        <v>22.722066193853433</v>
      </c>
      <c r="AL73">
        <v>1.0071557659208261</v>
      </c>
      <c r="AM73">
        <v>3.3376144036008997</v>
      </c>
      <c r="AN73">
        <v>0</v>
      </c>
      <c r="AO73">
        <v>0</v>
      </c>
      <c r="AP73">
        <v>1.190232</v>
      </c>
      <c r="AQ73">
        <v>41.327069841269839</v>
      </c>
      <c r="AR73">
        <v>0.46996648550724623</v>
      </c>
      <c r="AS73">
        <v>1.8182515611061552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767.1519899629634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96.74</v>
      </c>
      <c r="L74">
        <v>9.0299999999999994</v>
      </c>
      <c r="M74">
        <v>61.32</v>
      </c>
      <c r="N74">
        <v>50.160000000000004</v>
      </c>
      <c r="O74">
        <v>70.849999999999994</v>
      </c>
      <c r="P74">
        <v>26.540000000000006</v>
      </c>
      <c r="Q74">
        <v>4.3500000000000005</v>
      </c>
      <c r="R74">
        <v>17.895609516801571</v>
      </c>
      <c r="S74">
        <v>11.15</v>
      </c>
      <c r="T74">
        <v>0</v>
      </c>
      <c r="U74">
        <v>24.070000000000004</v>
      </c>
      <c r="V74">
        <v>8.7899999999999991</v>
      </c>
      <c r="W74">
        <v>14.09</v>
      </c>
      <c r="X74">
        <v>62.63439200561011</v>
      </c>
      <c r="Y74">
        <v>0</v>
      </c>
      <c r="Z74">
        <v>5.5073399999999983</v>
      </c>
      <c r="AA74">
        <v>11.464177215189878</v>
      </c>
      <c r="AB74">
        <v>16.683680420105024</v>
      </c>
      <c r="AC74">
        <v>12.271746505418564</v>
      </c>
      <c r="AD74">
        <v>11.577647236941711</v>
      </c>
      <c r="AE74">
        <v>13.918651021953069</v>
      </c>
      <c r="AF74">
        <v>26.029842799188646</v>
      </c>
      <c r="AG74">
        <v>29.114400000000003</v>
      </c>
      <c r="AH74">
        <v>49.392146990496293</v>
      </c>
      <c r="AI74">
        <v>0</v>
      </c>
      <c r="AJ74">
        <v>0</v>
      </c>
      <c r="AK74">
        <v>22.722066193853433</v>
      </c>
      <c r="AL74">
        <v>1.0071557659208261</v>
      </c>
      <c r="AM74">
        <v>3.3376144036008997</v>
      </c>
      <c r="AN74">
        <v>0</v>
      </c>
      <c r="AO74">
        <v>0</v>
      </c>
      <c r="AP74">
        <v>1.190232</v>
      </c>
      <c r="AQ74">
        <v>41.327069841269839</v>
      </c>
      <c r="AR74">
        <v>0.46996648550724623</v>
      </c>
      <c r="AS74">
        <v>1.8182515611061552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705.45198996296335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187.51</v>
      </c>
      <c r="L75">
        <v>9.0299999999999994</v>
      </c>
      <c r="M75">
        <v>61.32</v>
      </c>
      <c r="N75">
        <v>50.160000000000004</v>
      </c>
      <c r="O75">
        <v>70.849999999999994</v>
      </c>
      <c r="P75">
        <v>26.540000000000006</v>
      </c>
      <c r="Q75">
        <v>4.3500000000000005</v>
      </c>
      <c r="R75">
        <v>17.895609516801571</v>
      </c>
      <c r="S75">
        <v>11.15</v>
      </c>
      <c r="T75">
        <v>0</v>
      </c>
      <c r="U75">
        <v>24.070000000000004</v>
      </c>
      <c r="V75">
        <v>8.7899999999999991</v>
      </c>
      <c r="W75">
        <v>14.09</v>
      </c>
      <c r="X75">
        <v>62.63439200561011</v>
      </c>
      <c r="Y75">
        <v>0</v>
      </c>
      <c r="Z75">
        <v>5.5073399999999983</v>
      </c>
      <c r="AA75">
        <v>11.464177215189878</v>
      </c>
      <c r="AB75">
        <v>16.683680420105024</v>
      </c>
      <c r="AC75">
        <v>12.271746505418564</v>
      </c>
      <c r="AD75">
        <v>11.577647236941711</v>
      </c>
      <c r="AE75">
        <v>13.918651021953069</v>
      </c>
      <c r="AF75">
        <v>26.029842799188646</v>
      </c>
      <c r="AG75">
        <v>29.114400000000003</v>
      </c>
      <c r="AH75">
        <v>49.392146990496293</v>
      </c>
      <c r="AI75">
        <v>0</v>
      </c>
      <c r="AJ75">
        <v>0</v>
      </c>
      <c r="AK75">
        <v>22.722066193853433</v>
      </c>
      <c r="AL75">
        <v>1.0071557659208261</v>
      </c>
      <c r="AM75">
        <v>3.3376144036008997</v>
      </c>
      <c r="AN75">
        <v>0</v>
      </c>
      <c r="AO75">
        <v>0</v>
      </c>
      <c r="AP75">
        <v>1.190232</v>
      </c>
      <c r="AQ75">
        <v>41.327069841269839</v>
      </c>
      <c r="AR75">
        <v>0.46996648550724623</v>
      </c>
      <c r="AS75">
        <v>1.8182515611061552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796.22198996296345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256.55</v>
      </c>
      <c r="L76">
        <v>9.0299999999999994</v>
      </c>
      <c r="M76">
        <v>61.32</v>
      </c>
      <c r="N76">
        <v>50.160000000000004</v>
      </c>
      <c r="O76">
        <v>70.849999999999994</v>
      </c>
      <c r="P76">
        <v>26.540000000000006</v>
      </c>
      <c r="Q76">
        <v>4.3500000000000005</v>
      </c>
      <c r="R76">
        <v>17.895609516801571</v>
      </c>
      <c r="S76">
        <v>11.15</v>
      </c>
      <c r="T76">
        <v>0</v>
      </c>
      <c r="U76">
        <v>24.070000000000004</v>
      </c>
      <c r="V76">
        <v>8.7899999999999991</v>
      </c>
      <c r="W76">
        <v>14.09</v>
      </c>
      <c r="X76">
        <v>62.63439200561011</v>
      </c>
      <c r="Y76">
        <v>0</v>
      </c>
      <c r="Z76">
        <v>5.5073399999999983</v>
      </c>
      <c r="AA76">
        <v>11.464177215189878</v>
      </c>
      <c r="AB76">
        <v>16.683680420105024</v>
      </c>
      <c r="AC76">
        <v>12.271746505418564</v>
      </c>
      <c r="AD76">
        <v>11.577647236941711</v>
      </c>
      <c r="AE76">
        <v>13.918651021953069</v>
      </c>
      <c r="AF76">
        <v>26.029842799188646</v>
      </c>
      <c r="AG76">
        <v>29.114400000000003</v>
      </c>
      <c r="AH76">
        <v>49.392146990496293</v>
      </c>
      <c r="AI76">
        <v>0</v>
      </c>
      <c r="AJ76">
        <v>0</v>
      </c>
      <c r="AK76">
        <v>22.722066193853433</v>
      </c>
      <c r="AL76">
        <v>1.0071557659208261</v>
      </c>
      <c r="AM76">
        <v>3.3376144036008997</v>
      </c>
      <c r="AN76">
        <v>0</v>
      </c>
      <c r="AO76">
        <v>0</v>
      </c>
      <c r="AP76">
        <v>1.190232</v>
      </c>
      <c r="AQ76">
        <v>41.327069841269839</v>
      </c>
      <c r="AR76">
        <v>0.46996648550724623</v>
      </c>
      <c r="AS76">
        <v>1.8182515611061552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865.26198996296353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259.63000000000005</v>
      </c>
      <c r="L77">
        <v>9.0199999999999978</v>
      </c>
      <c r="M77">
        <v>61.32</v>
      </c>
      <c r="N77">
        <v>50.160000000000004</v>
      </c>
      <c r="O77">
        <v>70.849999999999994</v>
      </c>
      <c r="P77">
        <v>26.540000000000006</v>
      </c>
      <c r="Q77">
        <v>4.3500000000000005</v>
      </c>
      <c r="R77">
        <v>17.895609516801571</v>
      </c>
      <c r="S77">
        <v>11.15</v>
      </c>
      <c r="T77">
        <v>0</v>
      </c>
      <c r="U77">
        <v>24.070000000000004</v>
      </c>
      <c r="V77">
        <v>8.7899999999999991</v>
      </c>
      <c r="W77">
        <v>14.09</v>
      </c>
      <c r="X77">
        <v>62.63439200561011</v>
      </c>
      <c r="Y77">
        <v>0</v>
      </c>
      <c r="Z77">
        <v>5.5073399999999983</v>
      </c>
      <c r="AA77">
        <v>5.0864050632911404</v>
      </c>
      <c r="AB77">
        <v>16.683680420105024</v>
      </c>
      <c r="AC77">
        <v>12.271746505418564</v>
      </c>
      <c r="AD77">
        <v>7.5237138531415599</v>
      </c>
      <c r="AE77">
        <v>13.918651021953069</v>
      </c>
      <c r="AF77">
        <v>26.029842799188646</v>
      </c>
      <c r="AG77">
        <v>29.114400000000003</v>
      </c>
      <c r="AH77">
        <v>49.392146990496293</v>
      </c>
      <c r="AI77">
        <v>0</v>
      </c>
      <c r="AJ77">
        <v>0</v>
      </c>
      <c r="AK77">
        <v>22.722066193853433</v>
      </c>
      <c r="AL77">
        <v>1.0071557659208261</v>
      </c>
      <c r="AM77">
        <v>3.3376144036008997</v>
      </c>
      <c r="AN77">
        <v>0</v>
      </c>
      <c r="AO77">
        <v>0</v>
      </c>
      <c r="AP77">
        <v>1.190232</v>
      </c>
      <c r="AQ77">
        <v>41.327069841269839</v>
      </c>
      <c r="AR77">
        <v>0.46996648550724623</v>
      </c>
      <c r="AS77">
        <v>1.8182515611061552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857.90028442726464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259.63000000000005</v>
      </c>
      <c r="L78">
        <v>9.0500000000000025</v>
      </c>
      <c r="M78">
        <v>61.32</v>
      </c>
      <c r="N78">
        <v>50.160000000000004</v>
      </c>
      <c r="O78">
        <v>70.849999999999994</v>
      </c>
      <c r="P78">
        <v>26.540000000000006</v>
      </c>
      <c r="Q78">
        <v>4.3500000000000005</v>
      </c>
      <c r="R78">
        <v>17.895609516801571</v>
      </c>
      <c r="S78">
        <v>11.15</v>
      </c>
      <c r="T78">
        <v>0</v>
      </c>
      <c r="U78">
        <v>24.070000000000004</v>
      </c>
      <c r="V78">
        <v>8.7899999999999991</v>
      </c>
      <c r="W78">
        <v>14.09</v>
      </c>
      <c r="X78">
        <v>62.63439200561011</v>
      </c>
      <c r="Y78">
        <v>0</v>
      </c>
      <c r="Z78">
        <v>0.93106545454545442</v>
      </c>
      <c r="AA78">
        <v>0</v>
      </c>
      <c r="AB78">
        <v>0.84318679669917462</v>
      </c>
      <c r="AC78">
        <v>0.53584576723731736</v>
      </c>
      <c r="AD78">
        <v>3.8475034065102198</v>
      </c>
      <c r="AE78">
        <v>13.918651021953069</v>
      </c>
      <c r="AF78">
        <v>13.143164300202843</v>
      </c>
      <c r="AG78">
        <v>29.114400000000003</v>
      </c>
      <c r="AH78">
        <v>39.514595987328399</v>
      </c>
      <c r="AI78">
        <v>0</v>
      </c>
      <c r="AJ78">
        <v>0</v>
      </c>
      <c r="AK78">
        <v>22.722066193853433</v>
      </c>
      <c r="AL78">
        <v>1.0071557659208261</v>
      </c>
      <c r="AM78">
        <v>0</v>
      </c>
      <c r="AN78">
        <v>0</v>
      </c>
      <c r="AO78">
        <v>0</v>
      </c>
      <c r="AP78">
        <v>1.190232</v>
      </c>
      <c r="AQ78">
        <v>41.327069841269839</v>
      </c>
      <c r="AR78">
        <v>0.46996648550724623</v>
      </c>
      <c r="AS78">
        <v>1.8182515611061552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790.91315610454615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259.63000000000005</v>
      </c>
      <c r="L79">
        <v>9.0500000000000025</v>
      </c>
      <c r="M79">
        <v>61.32</v>
      </c>
      <c r="N79">
        <v>50.160000000000004</v>
      </c>
      <c r="O79">
        <v>70.849999999999994</v>
      </c>
      <c r="P79">
        <v>26.540000000000006</v>
      </c>
      <c r="Q79">
        <v>4.3500000000000005</v>
      </c>
      <c r="R79">
        <v>17.895609516801571</v>
      </c>
      <c r="S79">
        <v>11.15</v>
      </c>
      <c r="T79">
        <v>0</v>
      </c>
      <c r="U79">
        <v>24.070000000000004</v>
      </c>
      <c r="V79">
        <v>8.7899999999999991</v>
      </c>
      <c r="W79">
        <v>14.09</v>
      </c>
      <c r="X79">
        <v>62.63439200561011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6.9615215745647241</v>
      </c>
      <c r="AF79">
        <v>5.9130375253549694</v>
      </c>
      <c r="AG79">
        <v>29.114400000000003</v>
      </c>
      <c r="AH79">
        <v>29.637044984160507</v>
      </c>
      <c r="AI79">
        <v>1.6118593872741551</v>
      </c>
      <c r="AJ79">
        <v>0</v>
      </c>
      <c r="AK79">
        <v>22.722066193853433</v>
      </c>
      <c r="AL79">
        <v>1.0071557659208261</v>
      </c>
      <c r="AM79">
        <v>0</v>
      </c>
      <c r="AN79">
        <v>0</v>
      </c>
      <c r="AO79">
        <v>0</v>
      </c>
      <c r="AP79">
        <v>1.190232</v>
      </c>
      <c r="AQ79">
        <v>41.327069841269839</v>
      </c>
      <c r="AR79">
        <v>1.8622971014492748</v>
      </c>
      <c r="AS79">
        <v>1.8182515611061552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763.69493745736588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259.63000000000005</v>
      </c>
      <c r="L80">
        <v>9.0500000000000025</v>
      </c>
      <c r="M80">
        <v>61.32</v>
      </c>
      <c r="N80">
        <v>50.160000000000004</v>
      </c>
      <c r="O80">
        <v>70.849999999999994</v>
      </c>
      <c r="P80">
        <v>26.540000000000006</v>
      </c>
      <c r="Q80">
        <v>4.3500000000000005</v>
      </c>
      <c r="R80">
        <v>17.895609516801571</v>
      </c>
      <c r="S80">
        <v>11.15</v>
      </c>
      <c r="T80">
        <v>0</v>
      </c>
      <c r="U80">
        <v>24.070000000000004</v>
      </c>
      <c r="V80">
        <v>8.7899999999999991</v>
      </c>
      <c r="W80">
        <v>14.09</v>
      </c>
      <c r="X80">
        <v>62.63439200561011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6.9615215745647241</v>
      </c>
      <c r="AF80">
        <v>5.9130375253549694</v>
      </c>
      <c r="AG80">
        <v>29.114400000000003</v>
      </c>
      <c r="AH80">
        <v>17.155053009503696</v>
      </c>
      <c r="AI80">
        <v>6.9832600157109175</v>
      </c>
      <c r="AJ80">
        <v>0</v>
      </c>
      <c r="AK80">
        <v>22.722066193853433</v>
      </c>
      <c r="AL80">
        <v>6.6621488812392418</v>
      </c>
      <c r="AM80">
        <v>0</v>
      </c>
      <c r="AN80">
        <v>0</v>
      </c>
      <c r="AO80">
        <v>0</v>
      </c>
      <c r="AP80">
        <v>1.190232</v>
      </c>
      <c r="AQ80">
        <v>41.327069841269839</v>
      </c>
      <c r="AR80">
        <v>1.8622971014492748</v>
      </c>
      <c r="AS80">
        <v>1.8182515611061552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762.23933922646415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259.63000000000005</v>
      </c>
      <c r="L81">
        <v>9.0500000000000025</v>
      </c>
      <c r="M81">
        <v>61.32</v>
      </c>
      <c r="N81">
        <v>50.160000000000004</v>
      </c>
      <c r="O81">
        <v>70.849999999999994</v>
      </c>
      <c r="P81">
        <v>26.540000000000006</v>
      </c>
      <c r="Q81">
        <v>4.3500000000000005</v>
      </c>
      <c r="R81">
        <v>17.895609516801571</v>
      </c>
      <c r="S81">
        <v>11.15</v>
      </c>
      <c r="T81">
        <v>0</v>
      </c>
      <c r="U81">
        <v>24.070000000000004</v>
      </c>
      <c r="V81">
        <v>8.7899999999999991</v>
      </c>
      <c r="W81">
        <v>14.09</v>
      </c>
      <c r="X81">
        <v>62.63439200561011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6.9615215745647241</v>
      </c>
      <c r="AF81">
        <v>5.9130375253549694</v>
      </c>
      <c r="AG81">
        <v>29.114400000000003</v>
      </c>
      <c r="AH81">
        <v>7.9977858500527974</v>
      </c>
      <c r="AI81">
        <v>6.9832600157109175</v>
      </c>
      <c r="AJ81">
        <v>0</v>
      </c>
      <c r="AK81">
        <v>22.722066193853433</v>
      </c>
      <c r="AL81">
        <v>30.005781411359717</v>
      </c>
      <c r="AM81">
        <v>0</v>
      </c>
      <c r="AN81">
        <v>0</v>
      </c>
      <c r="AO81">
        <v>0</v>
      </c>
      <c r="AP81">
        <v>1.190232</v>
      </c>
      <c r="AQ81">
        <v>30.984904761904762</v>
      </c>
      <c r="AR81">
        <v>3.7289864130434767</v>
      </c>
      <c r="AS81">
        <v>1.8182515611061552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767.95022882936291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259.63000000000005</v>
      </c>
      <c r="L82">
        <v>9.0500000000000025</v>
      </c>
      <c r="M82">
        <v>61.32</v>
      </c>
      <c r="N82">
        <v>50.160000000000004</v>
      </c>
      <c r="O82">
        <v>70.849999999999994</v>
      </c>
      <c r="P82">
        <v>26.540000000000006</v>
      </c>
      <c r="Q82">
        <v>4.3500000000000005</v>
      </c>
      <c r="R82">
        <v>17.895609516801571</v>
      </c>
      <c r="S82">
        <v>11.15</v>
      </c>
      <c r="T82">
        <v>0</v>
      </c>
      <c r="U82">
        <v>24.070000000000004</v>
      </c>
      <c r="V82">
        <v>8.7899999999999991</v>
      </c>
      <c r="W82">
        <v>14.09</v>
      </c>
      <c r="X82">
        <v>62.63439200561011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6.9615215745647241</v>
      </c>
      <c r="AF82">
        <v>5.9130375253549694</v>
      </c>
      <c r="AG82">
        <v>29.114400000000003</v>
      </c>
      <c r="AH82">
        <v>0</v>
      </c>
      <c r="AI82">
        <v>6.9832600157109175</v>
      </c>
      <c r="AJ82">
        <v>0</v>
      </c>
      <c r="AK82">
        <v>22.722066193853433</v>
      </c>
      <c r="AL82">
        <v>30.005781411359717</v>
      </c>
      <c r="AM82">
        <v>0</v>
      </c>
      <c r="AN82">
        <v>0</v>
      </c>
      <c r="AO82">
        <v>0</v>
      </c>
      <c r="AP82">
        <v>1.190232</v>
      </c>
      <c r="AQ82">
        <v>30.984904761904762</v>
      </c>
      <c r="AR82">
        <v>11.186959239130431</v>
      </c>
      <c r="AS82">
        <v>1.8182515611061552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767.41041580539707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259.63000000000005</v>
      </c>
      <c r="L83">
        <v>9.0500000000000025</v>
      </c>
      <c r="M83">
        <v>61.32</v>
      </c>
      <c r="N83">
        <v>50.160000000000004</v>
      </c>
      <c r="O83">
        <v>70.849999999999994</v>
      </c>
      <c r="P83">
        <v>26.540000000000006</v>
      </c>
      <c r="Q83">
        <v>4.3500000000000005</v>
      </c>
      <c r="R83">
        <v>17.895609516801571</v>
      </c>
      <c r="S83">
        <v>11.15</v>
      </c>
      <c r="T83">
        <v>0</v>
      </c>
      <c r="U83">
        <v>24.070000000000004</v>
      </c>
      <c r="V83">
        <v>8.7899999999999991</v>
      </c>
      <c r="W83">
        <v>14.09</v>
      </c>
      <c r="X83">
        <v>62.63439200561011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6.9615215745647241</v>
      </c>
      <c r="AF83">
        <v>5.9130375253549694</v>
      </c>
      <c r="AG83">
        <v>29.114400000000003</v>
      </c>
      <c r="AH83">
        <v>0</v>
      </c>
      <c r="AI83">
        <v>6.9832600157109175</v>
      </c>
      <c r="AJ83">
        <v>0</v>
      </c>
      <c r="AK83">
        <v>22.722066193853433</v>
      </c>
      <c r="AL83">
        <v>30.005781411359717</v>
      </c>
      <c r="AM83">
        <v>0</v>
      </c>
      <c r="AN83">
        <v>0</v>
      </c>
      <c r="AO83">
        <v>0</v>
      </c>
      <c r="AP83">
        <v>1.190232</v>
      </c>
      <c r="AQ83">
        <v>20.656603174603173</v>
      </c>
      <c r="AR83">
        <v>11.186959239130431</v>
      </c>
      <c r="AS83">
        <v>1.8182515611061552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757.08211421809563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259.63000000000005</v>
      </c>
      <c r="L84">
        <v>9.0500000000000025</v>
      </c>
      <c r="M84">
        <v>61.32</v>
      </c>
      <c r="N84">
        <v>50.160000000000004</v>
      </c>
      <c r="O84">
        <v>70.849999999999994</v>
      </c>
      <c r="P84">
        <v>26.540000000000006</v>
      </c>
      <c r="Q84">
        <v>4.3500000000000005</v>
      </c>
      <c r="R84">
        <v>17.895609516801571</v>
      </c>
      <c r="S84">
        <v>11.15</v>
      </c>
      <c r="T84">
        <v>0</v>
      </c>
      <c r="U84">
        <v>24.070000000000004</v>
      </c>
      <c r="V84">
        <v>8.7899999999999991</v>
      </c>
      <c r="W84">
        <v>14.09</v>
      </c>
      <c r="X84">
        <v>62.63439200561011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6.9615215745647241</v>
      </c>
      <c r="AF84">
        <v>5.9130375253549694</v>
      </c>
      <c r="AG84">
        <v>29.114400000000003</v>
      </c>
      <c r="AH84">
        <v>0</v>
      </c>
      <c r="AI84">
        <v>6.9832600157109175</v>
      </c>
      <c r="AJ84">
        <v>0</v>
      </c>
      <c r="AK84">
        <v>22.722066193853433</v>
      </c>
      <c r="AL84">
        <v>30.005781411359717</v>
      </c>
      <c r="AM84">
        <v>0</v>
      </c>
      <c r="AN84">
        <v>0</v>
      </c>
      <c r="AO84">
        <v>0</v>
      </c>
      <c r="AP84">
        <v>1.190232</v>
      </c>
      <c r="AQ84">
        <v>20.656603174603173</v>
      </c>
      <c r="AR84">
        <v>11.186959239130431</v>
      </c>
      <c r="AS84">
        <v>1.8182515611061552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757.08211421809563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240.4</v>
      </c>
      <c r="L85">
        <v>9.0500000000000025</v>
      </c>
      <c r="M85">
        <v>61.32</v>
      </c>
      <c r="N85">
        <v>50.160000000000004</v>
      </c>
      <c r="O85">
        <v>70.849999999999994</v>
      </c>
      <c r="P85">
        <v>26.540000000000006</v>
      </c>
      <c r="Q85">
        <v>4.3500000000000005</v>
      </c>
      <c r="R85">
        <v>17.895609516801571</v>
      </c>
      <c r="S85">
        <v>11.15</v>
      </c>
      <c r="T85">
        <v>0</v>
      </c>
      <c r="U85">
        <v>18.451483118971062</v>
      </c>
      <c r="V85">
        <v>8.7899999999999991</v>
      </c>
      <c r="W85">
        <v>14.09</v>
      </c>
      <c r="X85">
        <v>62.63439200561011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6.9615215745647241</v>
      </c>
      <c r="AF85">
        <v>5.9130375253549694</v>
      </c>
      <c r="AG85">
        <v>29.114400000000003</v>
      </c>
      <c r="AH85">
        <v>0</v>
      </c>
      <c r="AI85">
        <v>6.9832600157109175</v>
      </c>
      <c r="AJ85">
        <v>0</v>
      </c>
      <c r="AK85">
        <v>22.722066193853433</v>
      </c>
      <c r="AL85">
        <v>30.005781411359717</v>
      </c>
      <c r="AM85">
        <v>0</v>
      </c>
      <c r="AN85">
        <v>0</v>
      </c>
      <c r="AO85">
        <v>0</v>
      </c>
      <c r="AP85">
        <v>1.190232</v>
      </c>
      <c r="AQ85">
        <v>20.656603174603173</v>
      </c>
      <c r="AR85">
        <v>11.186959239130431</v>
      </c>
      <c r="AS85">
        <v>1.8182515611061552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732.2335973370665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211.55714651489006</v>
      </c>
      <c r="L86">
        <v>9.0500000000000025</v>
      </c>
      <c r="M86">
        <v>61.32</v>
      </c>
      <c r="N86">
        <v>50.160000000000004</v>
      </c>
      <c r="O86">
        <v>70.849999999999994</v>
      </c>
      <c r="P86">
        <v>26.540000000000006</v>
      </c>
      <c r="Q86">
        <v>4.3500000000000005</v>
      </c>
      <c r="R86">
        <v>17.895609516801571</v>
      </c>
      <c r="S86">
        <v>11.15</v>
      </c>
      <c r="T86">
        <v>0</v>
      </c>
      <c r="U86">
        <v>18.451483118971062</v>
      </c>
      <c r="V86">
        <v>8.7899999999999991</v>
      </c>
      <c r="W86">
        <v>14.09</v>
      </c>
      <c r="X86">
        <v>62.63439200561011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6.9615215745647241</v>
      </c>
      <c r="AF86">
        <v>5.9130375253549694</v>
      </c>
      <c r="AG86">
        <v>29.114400000000003</v>
      </c>
      <c r="AH86">
        <v>0</v>
      </c>
      <c r="AI86">
        <v>1.5064516889238018</v>
      </c>
      <c r="AJ86">
        <v>0</v>
      </c>
      <c r="AK86">
        <v>22.722066193853433</v>
      </c>
      <c r="AL86">
        <v>30.005781411359717</v>
      </c>
      <c r="AM86">
        <v>0</v>
      </c>
      <c r="AN86">
        <v>0</v>
      </c>
      <c r="AO86">
        <v>0</v>
      </c>
      <c r="AP86">
        <v>1.190232</v>
      </c>
      <c r="AQ86">
        <v>20.656603174603173</v>
      </c>
      <c r="AR86">
        <v>11.186959239130431</v>
      </c>
      <c r="AS86">
        <v>1.8182515611061552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697.91393552516945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335.66999999999996</v>
      </c>
      <c r="L87">
        <v>9.41</v>
      </c>
      <c r="M87">
        <v>61.32</v>
      </c>
      <c r="N87">
        <v>50.160000000000004</v>
      </c>
      <c r="O87">
        <v>70.849999999999994</v>
      </c>
      <c r="P87">
        <v>26.540000000000006</v>
      </c>
      <c r="Q87">
        <v>4.3500000000000005</v>
      </c>
      <c r="R87">
        <v>17.895609516801571</v>
      </c>
      <c r="S87">
        <v>11.15</v>
      </c>
      <c r="T87">
        <v>0</v>
      </c>
      <c r="U87">
        <v>18.451483118971062</v>
      </c>
      <c r="V87">
        <v>8.7899999999999991</v>
      </c>
      <c r="W87">
        <v>14.09</v>
      </c>
      <c r="X87">
        <v>62.63439200561011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6.9615215745647241</v>
      </c>
      <c r="AF87">
        <v>5.9130375253549694</v>
      </c>
      <c r="AG87">
        <v>29.114400000000003</v>
      </c>
      <c r="AH87">
        <v>0</v>
      </c>
      <c r="AI87">
        <v>0</v>
      </c>
      <c r="AJ87">
        <v>0</v>
      </c>
      <c r="AK87">
        <v>22.722066193853433</v>
      </c>
      <c r="AL87">
        <v>6.6621488812392418</v>
      </c>
      <c r="AM87">
        <v>0</v>
      </c>
      <c r="AN87">
        <v>0</v>
      </c>
      <c r="AO87">
        <v>0</v>
      </c>
      <c r="AP87">
        <v>1.190232</v>
      </c>
      <c r="AQ87">
        <v>10.328301587301587</v>
      </c>
      <c r="AR87">
        <v>3.7289864130434767</v>
      </c>
      <c r="AS87">
        <v>1.8182515611061552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779.75043037784621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235.97</v>
      </c>
      <c r="L88">
        <v>9.41</v>
      </c>
      <c r="M88">
        <v>61.32</v>
      </c>
      <c r="N88">
        <v>50.160000000000004</v>
      </c>
      <c r="O88">
        <v>70.849999999999994</v>
      </c>
      <c r="P88">
        <v>26.540000000000006</v>
      </c>
      <c r="Q88">
        <v>4.3500000000000005</v>
      </c>
      <c r="R88">
        <v>17.895609516801571</v>
      </c>
      <c r="S88">
        <v>11.15</v>
      </c>
      <c r="T88">
        <v>0</v>
      </c>
      <c r="U88">
        <v>18.451483118971062</v>
      </c>
      <c r="V88">
        <v>8.7899999999999991</v>
      </c>
      <c r="W88">
        <v>14.09</v>
      </c>
      <c r="X88">
        <v>62.63439200561011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6.9615215745647241</v>
      </c>
      <c r="AF88">
        <v>5.9130375253549694</v>
      </c>
      <c r="AG88">
        <v>29.114400000000003</v>
      </c>
      <c r="AH88">
        <v>0</v>
      </c>
      <c r="AI88">
        <v>0</v>
      </c>
      <c r="AJ88">
        <v>0</v>
      </c>
      <c r="AK88">
        <v>22.722066193853433</v>
      </c>
      <c r="AL88">
        <v>1.0071557659208261</v>
      </c>
      <c r="AM88">
        <v>0</v>
      </c>
      <c r="AN88">
        <v>0</v>
      </c>
      <c r="AO88">
        <v>0</v>
      </c>
      <c r="AP88">
        <v>1.190232</v>
      </c>
      <c r="AQ88">
        <v>0</v>
      </c>
      <c r="AR88">
        <v>3.7289864130434767</v>
      </c>
      <c r="AS88">
        <v>1.8182515611061552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664.0671356752265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161.85000000000002</v>
      </c>
      <c r="L89">
        <v>9.0500000000000007</v>
      </c>
      <c r="M89">
        <v>61.32</v>
      </c>
      <c r="N89">
        <v>50.160000000000004</v>
      </c>
      <c r="O89">
        <v>70.849999999999994</v>
      </c>
      <c r="P89">
        <v>26.540000000000006</v>
      </c>
      <c r="Q89">
        <v>4.3500000000000005</v>
      </c>
      <c r="R89">
        <v>17.895609516801571</v>
      </c>
      <c r="S89">
        <v>11.15</v>
      </c>
      <c r="T89">
        <v>0</v>
      </c>
      <c r="U89">
        <v>18.451483118971062</v>
      </c>
      <c r="V89">
        <v>8.7899999999999991</v>
      </c>
      <c r="W89">
        <v>14.09</v>
      </c>
      <c r="X89">
        <v>62.63439200561011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6.9615215745647241</v>
      </c>
      <c r="AF89">
        <v>5.9130375253549694</v>
      </c>
      <c r="AG89">
        <v>29.114400000000003</v>
      </c>
      <c r="AH89">
        <v>0</v>
      </c>
      <c r="AI89">
        <v>0</v>
      </c>
      <c r="AJ89">
        <v>0</v>
      </c>
      <c r="AK89">
        <v>22.722066193853433</v>
      </c>
      <c r="AL89">
        <v>1.0071557659208261</v>
      </c>
      <c r="AM89">
        <v>0</v>
      </c>
      <c r="AN89">
        <v>0</v>
      </c>
      <c r="AO89">
        <v>0</v>
      </c>
      <c r="AP89">
        <v>1.190232</v>
      </c>
      <c r="AQ89">
        <v>0</v>
      </c>
      <c r="AR89">
        <v>6.5268242753623156</v>
      </c>
      <c r="AS89">
        <v>1.8182515611061552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592.38497353754531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134.63</v>
      </c>
      <c r="L90">
        <v>9.0500000000000007</v>
      </c>
      <c r="M90">
        <v>61.32</v>
      </c>
      <c r="N90">
        <v>50.160000000000004</v>
      </c>
      <c r="O90">
        <v>70.849999999999994</v>
      </c>
      <c r="P90">
        <v>26.540000000000006</v>
      </c>
      <c r="Q90">
        <v>4.3500000000000005</v>
      </c>
      <c r="R90">
        <v>17.895609516801571</v>
      </c>
      <c r="S90">
        <v>11.15</v>
      </c>
      <c r="T90">
        <v>0</v>
      </c>
      <c r="U90">
        <v>18.451483118971062</v>
      </c>
      <c r="V90">
        <v>8.7899999999999991</v>
      </c>
      <c r="W90">
        <v>14.09</v>
      </c>
      <c r="X90">
        <v>62.63439200561011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6.9615215745647241</v>
      </c>
      <c r="AF90">
        <v>5.9130375253549694</v>
      </c>
      <c r="AG90">
        <v>29.114400000000003</v>
      </c>
      <c r="AH90">
        <v>0</v>
      </c>
      <c r="AI90">
        <v>0</v>
      </c>
      <c r="AJ90">
        <v>0</v>
      </c>
      <c r="AK90">
        <v>22.722066193853433</v>
      </c>
      <c r="AL90">
        <v>1.0071557659208261</v>
      </c>
      <c r="AM90">
        <v>0</v>
      </c>
      <c r="AN90">
        <v>0</v>
      </c>
      <c r="AO90">
        <v>0</v>
      </c>
      <c r="AP90">
        <v>1.190232</v>
      </c>
      <c r="AQ90">
        <v>0</v>
      </c>
      <c r="AR90">
        <v>6.5268242753623156</v>
      </c>
      <c r="AS90">
        <v>1.8182515611061552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565.16497353754517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134.63</v>
      </c>
      <c r="L91">
        <v>9.0499999999999989</v>
      </c>
      <c r="M91">
        <v>61.32</v>
      </c>
      <c r="N91">
        <v>50.160000000000004</v>
      </c>
      <c r="O91">
        <v>70.849999999999994</v>
      </c>
      <c r="P91">
        <v>26.540000000000006</v>
      </c>
      <c r="Q91">
        <v>4.3499999999999996</v>
      </c>
      <c r="R91">
        <v>17.904904694167854</v>
      </c>
      <c r="S91">
        <v>11.149999999999999</v>
      </c>
      <c r="T91">
        <v>0</v>
      </c>
      <c r="U91">
        <v>18.451483118971062</v>
      </c>
      <c r="V91">
        <v>8.7899999999999991</v>
      </c>
      <c r="W91">
        <v>14.094882032667876</v>
      </c>
      <c r="X91">
        <v>62.63439200561011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6.9615215745647241</v>
      </c>
      <c r="AF91">
        <v>5.9130375253549694</v>
      </c>
      <c r="AG91">
        <v>29.114400000000003</v>
      </c>
      <c r="AH91">
        <v>0</v>
      </c>
      <c r="AI91">
        <v>0</v>
      </c>
      <c r="AJ91">
        <v>0</v>
      </c>
      <c r="AK91">
        <v>22.722066193853433</v>
      </c>
      <c r="AL91">
        <v>1.0071557659208261</v>
      </c>
      <c r="AM91">
        <v>0</v>
      </c>
      <c r="AN91">
        <v>0</v>
      </c>
      <c r="AO91">
        <v>0</v>
      </c>
      <c r="AP91">
        <v>0.86522399999999999</v>
      </c>
      <c r="AQ91">
        <v>0</v>
      </c>
      <c r="AR91">
        <v>1.8622971014492748</v>
      </c>
      <c r="AS91">
        <v>1.8182515611061552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560.18961557366629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134.63</v>
      </c>
      <c r="L92">
        <v>9.0499999999999989</v>
      </c>
      <c r="M92">
        <v>61.32</v>
      </c>
      <c r="N92">
        <v>50.160000000000004</v>
      </c>
      <c r="O92">
        <v>70.849999999999994</v>
      </c>
      <c r="P92">
        <v>26.540000000000006</v>
      </c>
      <c r="Q92">
        <v>4.3499999999999996</v>
      </c>
      <c r="R92">
        <v>17.904904694167854</v>
      </c>
      <c r="S92">
        <v>11.149999999999999</v>
      </c>
      <c r="T92">
        <v>0</v>
      </c>
      <c r="U92">
        <v>18.451483118971062</v>
      </c>
      <c r="V92">
        <v>8.7899999999999991</v>
      </c>
      <c r="W92">
        <v>14.094882032667876</v>
      </c>
      <c r="X92">
        <v>62.63439200561011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6.9615215745647241</v>
      </c>
      <c r="AF92">
        <v>5.9130375253549694</v>
      </c>
      <c r="AG92">
        <v>29.114400000000003</v>
      </c>
      <c r="AH92">
        <v>0</v>
      </c>
      <c r="AI92">
        <v>0</v>
      </c>
      <c r="AJ92">
        <v>0</v>
      </c>
      <c r="AK92">
        <v>22.722066193853433</v>
      </c>
      <c r="AL92">
        <v>1.0071557659208261</v>
      </c>
      <c r="AM92">
        <v>0</v>
      </c>
      <c r="AN92">
        <v>0</v>
      </c>
      <c r="AO92">
        <v>0</v>
      </c>
      <c r="AP92">
        <v>0.86522399999999999</v>
      </c>
      <c r="AQ92">
        <v>0</v>
      </c>
      <c r="AR92">
        <v>1.8622971014492748</v>
      </c>
      <c r="AS92">
        <v>1.8182515611061552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560.18961557366629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134.63</v>
      </c>
      <c r="L93">
        <v>9.0499999999999989</v>
      </c>
      <c r="M93">
        <v>61.32</v>
      </c>
      <c r="N93">
        <v>50.160000000000004</v>
      </c>
      <c r="O93">
        <v>70.849999999999994</v>
      </c>
      <c r="P93">
        <v>26.540000000000006</v>
      </c>
      <c r="Q93">
        <v>4.3437589670014347</v>
      </c>
      <c r="R93">
        <v>17.900000000000002</v>
      </c>
      <c r="S93">
        <v>11.14</v>
      </c>
      <c r="T93">
        <v>0</v>
      </c>
      <c r="U93">
        <v>18.451483118971062</v>
      </c>
      <c r="V93">
        <v>8.7899999999999991</v>
      </c>
      <c r="W93">
        <v>14.094882032667876</v>
      </c>
      <c r="X93">
        <v>62.63439200561011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6.9615215745647241</v>
      </c>
      <c r="AF93">
        <v>5.9130375253549694</v>
      </c>
      <c r="AG93">
        <v>29.114400000000003</v>
      </c>
      <c r="AH93">
        <v>0</v>
      </c>
      <c r="AI93">
        <v>0</v>
      </c>
      <c r="AJ93">
        <v>0</v>
      </c>
      <c r="AK93">
        <v>22.722066193853433</v>
      </c>
      <c r="AL93">
        <v>1.0071557659208261</v>
      </c>
      <c r="AM93">
        <v>0</v>
      </c>
      <c r="AN93">
        <v>0</v>
      </c>
      <c r="AO93">
        <v>0</v>
      </c>
      <c r="AP93">
        <v>0.86522399999999999</v>
      </c>
      <c r="AQ93">
        <v>0</v>
      </c>
      <c r="AR93">
        <v>1.8622971014492748</v>
      </c>
      <c r="AS93">
        <v>4.5456289027653884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562.89584718815911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134.63</v>
      </c>
      <c r="L94">
        <v>9.0499999999999989</v>
      </c>
      <c r="M94">
        <v>61.32</v>
      </c>
      <c r="N94">
        <v>50.160000000000004</v>
      </c>
      <c r="O94">
        <v>70.849999999999994</v>
      </c>
      <c r="P94">
        <v>26.540000000000006</v>
      </c>
      <c r="Q94">
        <v>4.3437589670014347</v>
      </c>
      <c r="R94">
        <v>17.900000000000002</v>
      </c>
      <c r="S94">
        <v>11.14</v>
      </c>
      <c r="T94">
        <v>0</v>
      </c>
      <c r="U94">
        <v>18.451483118971062</v>
      </c>
      <c r="V94">
        <v>8.7900000000000009</v>
      </c>
      <c r="W94">
        <v>14.094882032667876</v>
      </c>
      <c r="X94">
        <v>62.63439200561011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6.9615215745647241</v>
      </c>
      <c r="AF94">
        <v>5.9130375253549694</v>
      </c>
      <c r="AG94">
        <v>29.114400000000003</v>
      </c>
      <c r="AH94">
        <v>0</v>
      </c>
      <c r="AI94">
        <v>0</v>
      </c>
      <c r="AJ94">
        <v>0</v>
      </c>
      <c r="AK94">
        <v>22.722066193853433</v>
      </c>
      <c r="AL94">
        <v>1.0071557659208261</v>
      </c>
      <c r="AM94">
        <v>0</v>
      </c>
      <c r="AN94">
        <v>0</v>
      </c>
      <c r="AO94">
        <v>0</v>
      </c>
      <c r="AP94">
        <v>0.86522399999999999</v>
      </c>
      <c r="AQ94">
        <v>0</v>
      </c>
      <c r="AR94">
        <v>1.3967228260869562</v>
      </c>
      <c r="AS94">
        <v>4.5456289027653884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562.4302729127968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134.63</v>
      </c>
      <c r="L95">
        <v>9.0499999999999989</v>
      </c>
      <c r="M95">
        <v>61.32</v>
      </c>
      <c r="N95">
        <v>50.160000000000004</v>
      </c>
      <c r="O95">
        <v>70.849999999999994</v>
      </c>
      <c r="P95">
        <v>26.540000000000006</v>
      </c>
      <c r="Q95">
        <v>4.3437589670014347</v>
      </c>
      <c r="R95">
        <v>17.900000000000002</v>
      </c>
      <c r="S95">
        <v>11.14</v>
      </c>
      <c r="T95">
        <v>0</v>
      </c>
      <c r="U95">
        <v>18.451483118971062</v>
      </c>
      <c r="V95">
        <v>8.7900000000000009</v>
      </c>
      <c r="W95">
        <v>14.094882032667876</v>
      </c>
      <c r="X95">
        <v>62.63439200561011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6.9615215745647241</v>
      </c>
      <c r="AF95">
        <v>5.9130375253549694</v>
      </c>
      <c r="AG95">
        <v>29.114400000000003</v>
      </c>
      <c r="AH95">
        <v>0</v>
      </c>
      <c r="AI95">
        <v>0</v>
      </c>
      <c r="AJ95">
        <v>0</v>
      </c>
      <c r="AK95">
        <v>22.722066193853433</v>
      </c>
      <c r="AL95">
        <v>1.0071557659208261</v>
      </c>
      <c r="AM95">
        <v>0</v>
      </c>
      <c r="AN95">
        <v>0</v>
      </c>
      <c r="AO95">
        <v>0</v>
      </c>
      <c r="AP95">
        <v>0.86522399999999999</v>
      </c>
      <c r="AQ95">
        <v>0</v>
      </c>
      <c r="AR95">
        <v>0.93554076086956484</v>
      </c>
      <c r="AS95">
        <v>4.5456289027653884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561.96909084757942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134.63</v>
      </c>
      <c r="L96">
        <v>4.8099999999999996</v>
      </c>
      <c r="M96">
        <v>61.32</v>
      </c>
      <c r="N96">
        <v>50.160000000000004</v>
      </c>
      <c r="O96">
        <v>70.849999999999994</v>
      </c>
      <c r="P96">
        <v>26.540000000000006</v>
      </c>
      <c r="Q96">
        <v>2.5299999999999998</v>
      </c>
      <c r="R96">
        <v>9.5</v>
      </c>
      <c r="S96">
        <v>5.68</v>
      </c>
      <c r="T96">
        <v>0</v>
      </c>
      <c r="U96">
        <v>18.451483118971062</v>
      </c>
      <c r="V96">
        <v>8.7900000000000009</v>
      </c>
      <c r="W96">
        <v>14.094882032667876</v>
      </c>
      <c r="X96">
        <v>62.63439200561011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6.9615215745647241</v>
      </c>
      <c r="AF96">
        <v>5.9130375253549694</v>
      </c>
      <c r="AG96">
        <v>29.114400000000003</v>
      </c>
      <c r="AH96">
        <v>0</v>
      </c>
      <c r="AI96">
        <v>0</v>
      </c>
      <c r="AJ96">
        <v>0</v>
      </c>
      <c r="AK96">
        <v>22.722066193853433</v>
      </c>
      <c r="AL96">
        <v>1.0071557659208261</v>
      </c>
      <c r="AM96">
        <v>0</v>
      </c>
      <c r="AN96">
        <v>0</v>
      </c>
      <c r="AO96">
        <v>0</v>
      </c>
      <c r="AP96">
        <v>0.86522399999999999</v>
      </c>
      <c r="AQ96">
        <v>0</v>
      </c>
      <c r="AR96">
        <v>0.93554076086956484</v>
      </c>
      <c r="AS96">
        <v>4.5456289027653884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542.05533188057802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134.63</v>
      </c>
      <c r="L97">
        <v>4.8099999999999996</v>
      </c>
      <c r="M97">
        <v>61.32</v>
      </c>
      <c r="N97">
        <v>50.160000000000004</v>
      </c>
      <c r="O97">
        <v>70.849999999999994</v>
      </c>
      <c r="P97">
        <v>26.540000000000006</v>
      </c>
      <c r="Q97">
        <v>2.5299999999999998</v>
      </c>
      <c r="R97">
        <v>9.5</v>
      </c>
      <c r="S97">
        <v>5.68</v>
      </c>
      <c r="T97">
        <v>0</v>
      </c>
      <c r="U97">
        <v>18.451483118971062</v>
      </c>
      <c r="V97">
        <v>8.7900000000000009</v>
      </c>
      <c r="W97">
        <v>14.094882032667876</v>
      </c>
      <c r="X97">
        <v>62.63439200561011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6.9615215745647241</v>
      </c>
      <c r="AF97">
        <v>5.9130375253549694</v>
      </c>
      <c r="AG97">
        <v>29.114400000000003</v>
      </c>
      <c r="AH97">
        <v>0</v>
      </c>
      <c r="AI97">
        <v>0</v>
      </c>
      <c r="AJ97">
        <v>0</v>
      </c>
      <c r="AK97">
        <v>22.722066193853433</v>
      </c>
      <c r="AL97">
        <v>1.0071557659208261</v>
      </c>
      <c r="AM97">
        <v>0</v>
      </c>
      <c r="AN97">
        <v>0</v>
      </c>
      <c r="AO97">
        <v>0</v>
      </c>
      <c r="AP97">
        <v>0.86522399999999999</v>
      </c>
      <c r="AQ97">
        <v>0</v>
      </c>
      <c r="AR97">
        <v>0.93554076086956484</v>
      </c>
      <c r="AS97">
        <v>4.5456289027653884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542.05533188057802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134.63</v>
      </c>
      <c r="L98">
        <v>4.8099999999999996</v>
      </c>
      <c r="M98">
        <v>61.32</v>
      </c>
      <c r="N98">
        <v>50.160000000000004</v>
      </c>
      <c r="O98">
        <v>70.849999999999994</v>
      </c>
      <c r="P98">
        <v>26.540000000000006</v>
      </c>
      <c r="Q98">
        <v>2.5299999999999998</v>
      </c>
      <c r="R98">
        <v>9.5</v>
      </c>
      <c r="S98">
        <v>5.68</v>
      </c>
      <c r="T98">
        <v>0</v>
      </c>
      <c r="U98">
        <v>18.451483118971062</v>
      </c>
      <c r="V98">
        <v>4.67</v>
      </c>
      <c r="W98">
        <v>14.094882032667876</v>
      </c>
      <c r="X98">
        <v>62.63439200561011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6.9615215745647241</v>
      </c>
      <c r="AF98">
        <v>5.9130375253549694</v>
      </c>
      <c r="AG98">
        <v>29.114400000000003</v>
      </c>
      <c r="AH98">
        <v>0</v>
      </c>
      <c r="AI98">
        <v>0</v>
      </c>
      <c r="AJ98">
        <v>0</v>
      </c>
      <c r="AK98">
        <v>22.722066193853433</v>
      </c>
      <c r="AL98">
        <v>1.0071557659208261</v>
      </c>
      <c r="AM98">
        <v>0</v>
      </c>
      <c r="AN98">
        <v>0</v>
      </c>
      <c r="AO98">
        <v>0</v>
      </c>
      <c r="AP98">
        <v>0.86522399999999999</v>
      </c>
      <c r="AQ98">
        <v>0</v>
      </c>
      <c r="AR98">
        <v>0.93554076086956484</v>
      </c>
      <c r="AS98">
        <v>4.5456289027653884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537.93533188057802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4.2586773826636035</v>
      </c>
      <c r="L99">
        <f t="shared" si="2"/>
        <v>0.16809419024711073</v>
      </c>
      <c r="M99">
        <f t="shared" si="2"/>
        <v>1.471679999999999</v>
      </c>
      <c r="N99">
        <f t="shared" si="2"/>
        <v>1.2038399999999982</v>
      </c>
      <c r="O99">
        <f t="shared" si="2"/>
        <v>1.7004000000000026</v>
      </c>
      <c r="P99">
        <f t="shared" si="2"/>
        <v>0.63695999999999942</v>
      </c>
      <c r="Q99">
        <f t="shared" si="2"/>
        <v>8.3120319225251052E-2</v>
      </c>
      <c r="R99">
        <f t="shared" si="2"/>
        <v>0.33719568458959293</v>
      </c>
      <c r="S99">
        <f t="shared" si="2"/>
        <v>0.2073374999999997</v>
      </c>
      <c r="T99">
        <f t="shared" si="2"/>
        <v>0</v>
      </c>
      <c r="U99">
        <f t="shared" si="2"/>
        <v>0.64306167395881142</v>
      </c>
      <c r="V99">
        <f t="shared" si="2"/>
        <v>0.17018485192797034</v>
      </c>
      <c r="W99">
        <f t="shared" si="2"/>
        <v>0.27559726406533597</v>
      </c>
      <c r="X99">
        <f t="shared" si="2"/>
        <v>1.2346382837516168</v>
      </c>
      <c r="Y99">
        <f t="shared" si="2"/>
        <v>0</v>
      </c>
      <c r="Z99">
        <f t="shared" si="2"/>
        <v>1.745308545454545E-2</v>
      </c>
      <c r="AA99">
        <f t="shared" si="2"/>
        <v>5.3418234177215203E-2</v>
      </c>
      <c r="AB99">
        <f t="shared" si="2"/>
        <v>5.2935223180795181E-2</v>
      </c>
      <c r="AC99">
        <f t="shared" si="2"/>
        <v>3.8307482134443217E-2</v>
      </c>
      <c r="AD99">
        <f t="shared" si="2"/>
        <v>4.0727097274791839E-2</v>
      </c>
      <c r="AE99">
        <f t="shared" si="2"/>
        <v>0.16531856888720645</v>
      </c>
      <c r="AF99">
        <f t="shared" si="2"/>
        <v>0.21475486815415831</v>
      </c>
      <c r="AG99">
        <f t="shared" si="2"/>
        <v>0.69874559999999919</v>
      </c>
      <c r="AH99">
        <f t="shared" si="2"/>
        <v>0.23995992734952479</v>
      </c>
      <c r="AI99">
        <f t="shared" si="2"/>
        <v>2.2508935585231728E-2</v>
      </c>
      <c r="AJ99">
        <f t="shared" si="2"/>
        <v>0</v>
      </c>
      <c r="AK99">
        <f t="shared" si="2"/>
        <v>0.54532958865248182</v>
      </c>
      <c r="AL99">
        <f t="shared" si="2"/>
        <v>0.11682260843373479</v>
      </c>
      <c r="AM99">
        <f t="shared" si="2"/>
        <v>1.0135807951987997E-2</v>
      </c>
      <c r="AN99">
        <f t="shared" si="2"/>
        <v>0</v>
      </c>
      <c r="AO99">
        <f t="shared" si="2"/>
        <v>0</v>
      </c>
      <c r="AP99">
        <f t="shared" si="2"/>
        <v>2.8881791999999955E-2</v>
      </c>
      <c r="AQ99">
        <f t="shared" si="2"/>
        <v>0.38211943174603175</v>
      </c>
      <c r="AR99">
        <f t="shared" si="2"/>
        <v>5.2187142889492728E-2</v>
      </c>
      <c r="AS99">
        <f t="shared" si="2"/>
        <v>5.1820169491525486E-2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15.122212713792459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42.31</v>
      </c>
      <c r="L3">
        <v>33.65902770155116</v>
      </c>
      <c r="M3">
        <v>0</v>
      </c>
      <c r="N3">
        <v>29.000000000000004</v>
      </c>
      <c r="O3">
        <v>48.71</v>
      </c>
      <c r="P3">
        <v>66.570000000000007</v>
      </c>
      <c r="Q3">
        <v>1.47</v>
      </c>
      <c r="R3">
        <v>5.77</v>
      </c>
      <c r="S3">
        <v>3.85</v>
      </c>
      <c r="T3">
        <v>0</v>
      </c>
      <c r="U3">
        <v>153.89000000000001</v>
      </c>
      <c r="V3">
        <v>2.8873916967509032</v>
      </c>
      <c r="W3">
        <v>8.08</v>
      </c>
      <c r="X3">
        <v>36.22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4.0254920514761547</v>
      </c>
      <c r="AF3">
        <v>0</v>
      </c>
      <c r="AG3">
        <v>0</v>
      </c>
      <c r="AH3">
        <v>0</v>
      </c>
      <c r="AI3">
        <v>0</v>
      </c>
      <c r="AJ3">
        <v>0</v>
      </c>
      <c r="AK3">
        <v>13.13836012608353</v>
      </c>
      <c r="AL3">
        <v>0.34284423407917397</v>
      </c>
      <c r="AM3">
        <v>0</v>
      </c>
      <c r="AN3">
        <v>0</v>
      </c>
      <c r="AO3">
        <v>0</v>
      </c>
      <c r="AP3">
        <v>1.9075400000000005</v>
      </c>
      <c r="AQ3">
        <v>0</v>
      </c>
      <c r="AR3">
        <v>0.24128623188405793</v>
      </c>
      <c r="AS3">
        <v>1.0516190900981266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453.12356113192305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42.31</v>
      </c>
      <c r="L4">
        <v>33.65902770155116</v>
      </c>
      <c r="M4">
        <v>0</v>
      </c>
      <c r="N4">
        <v>29.000000000000004</v>
      </c>
      <c r="O4">
        <v>48.71</v>
      </c>
      <c r="P4">
        <v>66.570000000000007</v>
      </c>
      <c r="Q4">
        <v>1.47</v>
      </c>
      <c r="R4">
        <v>5.77</v>
      </c>
      <c r="S4">
        <v>3.85</v>
      </c>
      <c r="T4">
        <v>0</v>
      </c>
      <c r="U4">
        <v>153.89000000000001</v>
      </c>
      <c r="V4">
        <v>2.8873916967509032</v>
      </c>
      <c r="W4">
        <v>8.08</v>
      </c>
      <c r="X4">
        <v>36.22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4.0254920514761547</v>
      </c>
      <c r="AF4">
        <v>0</v>
      </c>
      <c r="AG4">
        <v>0</v>
      </c>
      <c r="AH4">
        <v>0</v>
      </c>
      <c r="AI4">
        <v>0</v>
      </c>
      <c r="AJ4">
        <v>0</v>
      </c>
      <c r="AK4">
        <v>13.13836012608353</v>
      </c>
      <c r="AL4">
        <v>0.34284423407917397</v>
      </c>
      <c r="AM4">
        <v>0</v>
      </c>
      <c r="AN4">
        <v>0</v>
      </c>
      <c r="AO4">
        <v>0</v>
      </c>
      <c r="AP4">
        <v>1.9075400000000005</v>
      </c>
      <c r="AQ4">
        <v>0</v>
      </c>
      <c r="AR4">
        <v>0.24128623188405793</v>
      </c>
      <c r="AS4">
        <v>1.0516190900981266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453.12356113192305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42.31</v>
      </c>
      <c r="L5">
        <v>33.65902770155116</v>
      </c>
      <c r="M5">
        <v>0</v>
      </c>
      <c r="N5">
        <v>29.000000000000004</v>
      </c>
      <c r="O5">
        <v>48.71</v>
      </c>
      <c r="P5">
        <v>66.570000000000007</v>
      </c>
      <c r="Q5">
        <v>1.47</v>
      </c>
      <c r="R5">
        <v>5.77</v>
      </c>
      <c r="S5">
        <v>3.85</v>
      </c>
      <c r="T5">
        <v>0</v>
      </c>
      <c r="U5">
        <v>153.89000000000001</v>
      </c>
      <c r="V5">
        <v>2.8873916967509032</v>
      </c>
      <c r="W5">
        <v>8.08</v>
      </c>
      <c r="X5">
        <v>36.22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4.0254920514761547</v>
      </c>
      <c r="AF5">
        <v>0</v>
      </c>
      <c r="AG5">
        <v>0</v>
      </c>
      <c r="AH5">
        <v>0</v>
      </c>
      <c r="AI5">
        <v>0</v>
      </c>
      <c r="AJ5">
        <v>0</v>
      </c>
      <c r="AK5">
        <v>13.13836012608353</v>
      </c>
      <c r="AL5">
        <v>0.34284423407917397</v>
      </c>
      <c r="AM5">
        <v>0</v>
      </c>
      <c r="AN5">
        <v>0</v>
      </c>
      <c r="AO5">
        <v>0</v>
      </c>
      <c r="AP5">
        <v>1.9075400000000005</v>
      </c>
      <c r="AQ5">
        <v>0</v>
      </c>
      <c r="AR5">
        <v>0.24128623188405793</v>
      </c>
      <c r="AS5">
        <v>1.0516190900981266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453.12356113192305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42.31</v>
      </c>
      <c r="L6">
        <v>33.65902770155116</v>
      </c>
      <c r="M6">
        <v>0</v>
      </c>
      <c r="N6">
        <v>29.000000000000004</v>
      </c>
      <c r="O6">
        <v>48.71</v>
      </c>
      <c r="P6">
        <v>66.570000000000007</v>
      </c>
      <c r="Q6">
        <v>1.47</v>
      </c>
      <c r="R6">
        <v>5.77</v>
      </c>
      <c r="S6">
        <v>3.85</v>
      </c>
      <c r="T6">
        <v>0</v>
      </c>
      <c r="U6">
        <v>153.89000000000001</v>
      </c>
      <c r="V6">
        <v>2.8873916967509032</v>
      </c>
      <c r="W6">
        <v>8.08</v>
      </c>
      <c r="X6">
        <v>36.22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4.0254920514761547</v>
      </c>
      <c r="AF6">
        <v>0</v>
      </c>
      <c r="AG6">
        <v>0</v>
      </c>
      <c r="AH6">
        <v>0</v>
      </c>
      <c r="AI6">
        <v>0</v>
      </c>
      <c r="AJ6">
        <v>0</v>
      </c>
      <c r="AK6">
        <v>13.13836012608353</v>
      </c>
      <c r="AL6">
        <v>0.34284423407917397</v>
      </c>
      <c r="AM6">
        <v>0</v>
      </c>
      <c r="AN6">
        <v>0</v>
      </c>
      <c r="AO6">
        <v>0</v>
      </c>
      <c r="AP6">
        <v>1.9075400000000005</v>
      </c>
      <c r="AQ6">
        <v>0</v>
      </c>
      <c r="AR6">
        <v>0.24128623188405793</v>
      </c>
      <c r="AS6">
        <v>1.0516190900981266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453.12356113192305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42.31</v>
      </c>
      <c r="L7">
        <v>33.65902770155116</v>
      </c>
      <c r="M7">
        <v>0</v>
      </c>
      <c r="N7">
        <v>29.000000000000004</v>
      </c>
      <c r="O7">
        <v>48.71</v>
      </c>
      <c r="P7">
        <v>66.570000000000007</v>
      </c>
      <c r="Q7">
        <v>1.47</v>
      </c>
      <c r="R7">
        <v>5.77</v>
      </c>
      <c r="S7">
        <v>3.85</v>
      </c>
      <c r="T7">
        <v>0</v>
      </c>
      <c r="U7">
        <v>153.89000000000001</v>
      </c>
      <c r="V7">
        <v>2.8873916967509032</v>
      </c>
      <c r="W7">
        <v>8.08</v>
      </c>
      <c r="X7">
        <v>36.22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4.0254920514761547</v>
      </c>
      <c r="AF7">
        <v>0</v>
      </c>
      <c r="AG7">
        <v>0</v>
      </c>
      <c r="AH7">
        <v>0</v>
      </c>
      <c r="AI7">
        <v>0</v>
      </c>
      <c r="AJ7">
        <v>0</v>
      </c>
      <c r="AK7">
        <v>13.13836012608353</v>
      </c>
      <c r="AL7">
        <v>0.34284423407917397</v>
      </c>
      <c r="AM7">
        <v>0</v>
      </c>
      <c r="AN7">
        <v>0</v>
      </c>
      <c r="AO7">
        <v>0</v>
      </c>
      <c r="AP7">
        <v>1.9075400000000005</v>
      </c>
      <c r="AQ7">
        <v>0</v>
      </c>
      <c r="AR7">
        <v>0.24128623188405793</v>
      </c>
      <c r="AS7">
        <v>1.0516190900981266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453.12356113192305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42.31</v>
      </c>
      <c r="L8">
        <v>33.65902770155116</v>
      </c>
      <c r="M8">
        <v>0</v>
      </c>
      <c r="N8">
        <v>29.000000000000004</v>
      </c>
      <c r="O8">
        <v>48.71</v>
      </c>
      <c r="P8">
        <v>66.570000000000007</v>
      </c>
      <c r="Q8">
        <v>1.47</v>
      </c>
      <c r="R8">
        <v>5.77</v>
      </c>
      <c r="S8">
        <v>3.85</v>
      </c>
      <c r="T8">
        <v>0</v>
      </c>
      <c r="U8">
        <v>153.89000000000001</v>
      </c>
      <c r="V8">
        <v>2.8873916967509032</v>
      </c>
      <c r="W8">
        <v>8.08</v>
      </c>
      <c r="X8">
        <v>36.22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4.0254920514761547</v>
      </c>
      <c r="AF8">
        <v>0</v>
      </c>
      <c r="AG8">
        <v>0</v>
      </c>
      <c r="AH8">
        <v>0</v>
      </c>
      <c r="AI8">
        <v>0</v>
      </c>
      <c r="AJ8">
        <v>0</v>
      </c>
      <c r="AK8">
        <v>13.13836012608353</v>
      </c>
      <c r="AL8">
        <v>0.34284423407917397</v>
      </c>
      <c r="AM8">
        <v>0</v>
      </c>
      <c r="AN8">
        <v>0</v>
      </c>
      <c r="AO8">
        <v>0</v>
      </c>
      <c r="AP8">
        <v>1.9075400000000005</v>
      </c>
      <c r="AQ8">
        <v>0</v>
      </c>
      <c r="AR8">
        <v>0.24128623188405793</v>
      </c>
      <c r="AS8">
        <v>1.0516190900981266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453.12356113192305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42.31</v>
      </c>
      <c r="L9">
        <v>33.65902770155116</v>
      </c>
      <c r="M9">
        <v>0</v>
      </c>
      <c r="N9">
        <v>29.000000000000004</v>
      </c>
      <c r="O9">
        <v>48.71</v>
      </c>
      <c r="P9">
        <v>66.570000000000007</v>
      </c>
      <c r="Q9">
        <v>1.47</v>
      </c>
      <c r="R9">
        <v>5.77</v>
      </c>
      <c r="S9">
        <v>3.85</v>
      </c>
      <c r="T9">
        <v>0</v>
      </c>
      <c r="U9">
        <v>153.89000000000001</v>
      </c>
      <c r="V9">
        <v>2.8873916967509032</v>
      </c>
      <c r="W9">
        <v>8.08</v>
      </c>
      <c r="X9">
        <v>36.22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4.0254920514761547</v>
      </c>
      <c r="AF9">
        <v>0</v>
      </c>
      <c r="AG9">
        <v>0</v>
      </c>
      <c r="AH9">
        <v>0</v>
      </c>
      <c r="AI9">
        <v>0</v>
      </c>
      <c r="AJ9">
        <v>0</v>
      </c>
      <c r="AK9">
        <v>13.13836012608353</v>
      </c>
      <c r="AL9">
        <v>0.34284423407917397</v>
      </c>
      <c r="AM9">
        <v>0</v>
      </c>
      <c r="AN9">
        <v>0</v>
      </c>
      <c r="AO9">
        <v>0</v>
      </c>
      <c r="AP9">
        <v>1.9075400000000005</v>
      </c>
      <c r="AQ9">
        <v>0</v>
      </c>
      <c r="AR9">
        <v>0.24128623188405793</v>
      </c>
      <c r="AS9">
        <v>1.0516190900981266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453.12356113192305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42.31</v>
      </c>
      <c r="L10">
        <v>33.65902770155116</v>
      </c>
      <c r="M10">
        <v>0</v>
      </c>
      <c r="N10">
        <v>29.000000000000004</v>
      </c>
      <c r="O10">
        <v>48.71</v>
      </c>
      <c r="P10">
        <v>66.570000000000007</v>
      </c>
      <c r="Q10">
        <v>1.47</v>
      </c>
      <c r="R10">
        <v>5.77</v>
      </c>
      <c r="S10">
        <v>3.85</v>
      </c>
      <c r="T10">
        <v>0</v>
      </c>
      <c r="U10">
        <v>153.89000000000001</v>
      </c>
      <c r="V10">
        <v>2.8873916967509032</v>
      </c>
      <c r="W10">
        <v>8.08</v>
      </c>
      <c r="X10">
        <v>36.22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4.0254920514761547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13.13836012608353</v>
      </c>
      <c r="AL10">
        <v>0.34284423407917397</v>
      </c>
      <c r="AM10">
        <v>0</v>
      </c>
      <c r="AN10">
        <v>0</v>
      </c>
      <c r="AO10">
        <v>0</v>
      </c>
      <c r="AP10">
        <v>1.9075400000000005</v>
      </c>
      <c r="AQ10">
        <v>0</v>
      </c>
      <c r="AR10">
        <v>0.24128623188405793</v>
      </c>
      <c r="AS10">
        <v>1.0516190900981266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453.12356113192305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42.31</v>
      </c>
      <c r="L11">
        <v>33.65902770155116</v>
      </c>
      <c r="M11">
        <v>0</v>
      </c>
      <c r="N11">
        <v>29.000000000000004</v>
      </c>
      <c r="O11">
        <v>48.71</v>
      </c>
      <c r="P11">
        <v>66.570000000000007</v>
      </c>
      <c r="Q11">
        <v>1.47</v>
      </c>
      <c r="R11">
        <v>5.77</v>
      </c>
      <c r="S11">
        <v>3.85</v>
      </c>
      <c r="T11">
        <v>0</v>
      </c>
      <c r="U11">
        <v>153.89000000000001</v>
      </c>
      <c r="V11">
        <v>5.0761718161266014</v>
      </c>
      <c r="W11">
        <v>8.08</v>
      </c>
      <c r="X11">
        <v>36.22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4.0254920514761547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13.13836012608353</v>
      </c>
      <c r="AL11">
        <v>0.34284423407917397</v>
      </c>
      <c r="AM11">
        <v>0</v>
      </c>
      <c r="AN11">
        <v>0</v>
      </c>
      <c r="AO11">
        <v>0</v>
      </c>
      <c r="AP11">
        <v>0.50038000000000016</v>
      </c>
      <c r="AQ11">
        <v>0</v>
      </c>
      <c r="AR11">
        <v>0.24128623188405793</v>
      </c>
      <c r="AS11">
        <v>1.0516190900981266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453.90518125129876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42.31</v>
      </c>
      <c r="L12">
        <v>33.65902770155116</v>
      </c>
      <c r="M12">
        <v>0</v>
      </c>
      <c r="N12">
        <v>29.000000000000004</v>
      </c>
      <c r="O12">
        <v>48.71</v>
      </c>
      <c r="P12">
        <v>66.570000000000007</v>
      </c>
      <c r="Q12">
        <v>1.47</v>
      </c>
      <c r="R12">
        <v>5.77</v>
      </c>
      <c r="S12">
        <v>3.85</v>
      </c>
      <c r="T12">
        <v>0</v>
      </c>
      <c r="U12">
        <v>153.89000000000001</v>
      </c>
      <c r="V12">
        <v>5.0761718161266014</v>
      </c>
      <c r="W12">
        <v>8.08</v>
      </c>
      <c r="X12">
        <v>36.22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4.0254920514761547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13.13836012608353</v>
      </c>
      <c r="AL12">
        <v>0.34284423407917397</v>
      </c>
      <c r="AM12">
        <v>0</v>
      </c>
      <c r="AN12">
        <v>0</v>
      </c>
      <c r="AO12">
        <v>0</v>
      </c>
      <c r="AP12">
        <v>0.50038000000000016</v>
      </c>
      <c r="AQ12">
        <v>0</v>
      </c>
      <c r="AR12">
        <v>0.24128623188405793</v>
      </c>
      <c r="AS12">
        <v>1.0516190900981266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453.90518125129876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42.31</v>
      </c>
      <c r="L13">
        <v>33.65902770155116</v>
      </c>
      <c r="M13">
        <v>0</v>
      </c>
      <c r="N13">
        <v>29.000000000000004</v>
      </c>
      <c r="O13">
        <v>48.71</v>
      </c>
      <c r="P13">
        <v>66.570000000000007</v>
      </c>
      <c r="Q13">
        <v>1.47</v>
      </c>
      <c r="R13">
        <v>5.77</v>
      </c>
      <c r="S13">
        <v>3.85</v>
      </c>
      <c r="T13">
        <v>0</v>
      </c>
      <c r="U13">
        <v>153.89000000000001</v>
      </c>
      <c r="V13">
        <v>5.0761718161266014</v>
      </c>
      <c r="W13">
        <v>8.08</v>
      </c>
      <c r="X13">
        <v>36.22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4.0254920514761547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13.13836012608353</v>
      </c>
      <c r="AL13">
        <v>0.34284423407917397</v>
      </c>
      <c r="AM13">
        <v>0</v>
      </c>
      <c r="AN13">
        <v>0</v>
      </c>
      <c r="AO13">
        <v>0</v>
      </c>
      <c r="AP13">
        <v>0.50038000000000016</v>
      </c>
      <c r="AQ13">
        <v>0</v>
      </c>
      <c r="AR13">
        <v>0.24128623188405793</v>
      </c>
      <c r="AS13">
        <v>1.0516190900981266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453.90518125129876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42.31</v>
      </c>
      <c r="L14">
        <v>33.65902770155116</v>
      </c>
      <c r="M14">
        <v>0</v>
      </c>
      <c r="N14">
        <v>29.000000000000004</v>
      </c>
      <c r="O14">
        <v>48.71</v>
      </c>
      <c r="P14">
        <v>66.570000000000007</v>
      </c>
      <c r="Q14">
        <v>1.47</v>
      </c>
      <c r="R14">
        <v>5.77</v>
      </c>
      <c r="S14">
        <v>3.85</v>
      </c>
      <c r="T14">
        <v>0</v>
      </c>
      <c r="U14">
        <v>153.89000000000001</v>
      </c>
      <c r="V14">
        <v>5.0761718161266014</v>
      </c>
      <c r="W14">
        <v>8.08</v>
      </c>
      <c r="X14">
        <v>36.22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4.0254920514761547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13.13836012608353</v>
      </c>
      <c r="AL14">
        <v>0.34284423407917397</v>
      </c>
      <c r="AM14">
        <v>0</v>
      </c>
      <c r="AN14">
        <v>0</v>
      </c>
      <c r="AO14">
        <v>0</v>
      </c>
      <c r="AP14">
        <v>0.50038000000000016</v>
      </c>
      <c r="AQ14">
        <v>0</v>
      </c>
      <c r="AR14">
        <v>0.24128623188405793</v>
      </c>
      <c r="AS14">
        <v>1.0516190900981266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453.90518125129876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42.31</v>
      </c>
      <c r="L15">
        <v>33.65902770155116</v>
      </c>
      <c r="M15">
        <v>0</v>
      </c>
      <c r="N15">
        <v>29.000000000000004</v>
      </c>
      <c r="O15">
        <v>48.71</v>
      </c>
      <c r="P15">
        <v>66.570000000000007</v>
      </c>
      <c r="Q15">
        <v>1.47</v>
      </c>
      <c r="R15">
        <v>5.77</v>
      </c>
      <c r="S15">
        <v>3.85</v>
      </c>
      <c r="T15">
        <v>0</v>
      </c>
      <c r="U15">
        <v>153.89000000000001</v>
      </c>
      <c r="V15">
        <v>5.0761718161266014</v>
      </c>
      <c r="W15">
        <v>8.08</v>
      </c>
      <c r="X15">
        <v>36.22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4.0254920514761547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13.13836012608353</v>
      </c>
      <c r="AL15">
        <v>0.34284423407917397</v>
      </c>
      <c r="AM15">
        <v>0</v>
      </c>
      <c r="AN15">
        <v>0</v>
      </c>
      <c r="AO15">
        <v>0</v>
      </c>
      <c r="AP15">
        <v>0.50038000000000016</v>
      </c>
      <c r="AQ15">
        <v>0</v>
      </c>
      <c r="AR15">
        <v>0.24128623188405793</v>
      </c>
      <c r="AS15">
        <v>1.0516190900981266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453.90518125129876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42.31</v>
      </c>
      <c r="L16">
        <v>33.65902770155116</v>
      </c>
      <c r="M16">
        <v>0</v>
      </c>
      <c r="N16">
        <v>29.000000000000004</v>
      </c>
      <c r="O16">
        <v>48.71</v>
      </c>
      <c r="P16">
        <v>66.570000000000007</v>
      </c>
      <c r="Q16">
        <v>1.47</v>
      </c>
      <c r="R16">
        <v>5.77</v>
      </c>
      <c r="S16">
        <v>3.85</v>
      </c>
      <c r="T16">
        <v>0</v>
      </c>
      <c r="U16">
        <v>153.89000000000001</v>
      </c>
      <c r="V16">
        <v>5.0761718161266014</v>
      </c>
      <c r="W16">
        <v>8.08</v>
      </c>
      <c r="X16">
        <v>36.22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4.0254920514761547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13.13836012608353</v>
      </c>
      <c r="AL16">
        <v>0.34284423407917397</v>
      </c>
      <c r="AM16">
        <v>0</v>
      </c>
      <c r="AN16">
        <v>0</v>
      </c>
      <c r="AO16">
        <v>0</v>
      </c>
      <c r="AP16">
        <v>0.50038000000000016</v>
      </c>
      <c r="AQ16">
        <v>0</v>
      </c>
      <c r="AR16">
        <v>0.24128623188405793</v>
      </c>
      <c r="AS16">
        <v>1.0516190900981266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453.90518125129876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42.31</v>
      </c>
      <c r="L17">
        <v>33.65902770155116</v>
      </c>
      <c r="M17">
        <v>0</v>
      </c>
      <c r="N17">
        <v>29.000000000000004</v>
      </c>
      <c r="O17">
        <v>48.71</v>
      </c>
      <c r="P17">
        <v>66.570000000000007</v>
      </c>
      <c r="Q17">
        <v>1.47</v>
      </c>
      <c r="R17">
        <v>5.77</v>
      </c>
      <c r="S17">
        <v>3.85</v>
      </c>
      <c r="T17">
        <v>0</v>
      </c>
      <c r="U17">
        <v>153.89000000000001</v>
      </c>
      <c r="V17">
        <v>5.0761718161266014</v>
      </c>
      <c r="W17">
        <v>8.08</v>
      </c>
      <c r="X17">
        <v>36.22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4.0254920514761547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13.13836012608353</v>
      </c>
      <c r="AL17">
        <v>0.34284423407917397</v>
      </c>
      <c r="AM17">
        <v>0</v>
      </c>
      <c r="AN17">
        <v>0</v>
      </c>
      <c r="AO17">
        <v>0</v>
      </c>
      <c r="AP17">
        <v>0.50038000000000016</v>
      </c>
      <c r="AQ17">
        <v>0</v>
      </c>
      <c r="AR17">
        <v>0.24128623188405793</v>
      </c>
      <c r="AS17">
        <v>1.0516190900981266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453.90518125129876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42.31</v>
      </c>
      <c r="L18">
        <v>33.65902770155116</v>
      </c>
      <c r="M18">
        <v>0</v>
      </c>
      <c r="N18">
        <v>29.000000000000004</v>
      </c>
      <c r="O18">
        <v>48.71</v>
      </c>
      <c r="P18">
        <v>66.570000000000007</v>
      </c>
      <c r="Q18">
        <v>1.47</v>
      </c>
      <c r="R18">
        <v>5.77</v>
      </c>
      <c r="S18">
        <v>3.85</v>
      </c>
      <c r="T18">
        <v>0</v>
      </c>
      <c r="U18">
        <v>153.89000000000001</v>
      </c>
      <c r="V18">
        <v>5.0761718161266014</v>
      </c>
      <c r="W18">
        <v>8.08</v>
      </c>
      <c r="X18">
        <v>36.22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4.0254920514761547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13.13836012608353</v>
      </c>
      <c r="AL18">
        <v>0.34284423407917397</v>
      </c>
      <c r="AM18">
        <v>0</v>
      </c>
      <c r="AN18">
        <v>0</v>
      </c>
      <c r="AO18">
        <v>0</v>
      </c>
      <c r="AP18">
        <v>0.50038000000000016</v>
      </c>
      <c r="AQ18">
        <v>0</v>
      </c>
      <c r="AR18">
        <v>0.24128623188405793</v>
      </c>
      <c r="AS18">
        <v>1.0516190900981266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453.90518125129876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42.31</v>
      </c>
      <c r="L19">
        <v>33.65902770155116</v>
      </c>
      <c r="M19">
        <v>0</v>
      </c>
      <c r="N19">
        <v>29.000000000000004</v>
      </c>
      <c r="O19">
        <v>48.71</v>
      </c>
      <c r="P19">
        <v>66.570000000000007</v>
      </c>
      <c r="Q19">
        <v>1.47</v>
      </c>
      <c r="R19">
        <v>5.77</v>
      </c>
      <c r="S19">
        <v>3.85</v>
      </c>
      <c r="T19">
        <v>0</v>
      </c>
      <c r="U19">
        <v>153.89000000000001</v>
      </c>
      <c r="V19">
        <v>5.0761718161266014</v>
      </c>
      <c r="W19">
        <v>8.08</v>
      </c>
      <c r="X19">
        <v>36.22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4.0254920514761547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13.13836012608353</v>
      </c>
      <c r="AL19">
        <v>0.34284423407917397</v>
      </c>
      <c r="AM19">
        <v>0</v>
      </c>
      <c r="AN19">
        <v>0</v>
      </c>
      <c r="AO19">
        <v>0</v>
      </c>
      <c r="AP19">
        <v>0.37592000000000003</v>
      </c>
      <c r="AQ19">
        <v>0</v>
      </c>
      <c r="AR19">
        <v>0.24128623188405793</v>
      </c>
      <c r="AS19">
        <v>1.0516190900981266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453.78072125129876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42.31</v>
      </c>
      <c r="L20">
        <v>33.65902770155116</v>
      </c>
      <c r="M20">
        <v>0</v>
      </c>
      <c r="N20">
        <v>29.000000000000004</v>
      </c>
      <c r="O20">
        <v>48.71</v>
      </c>
      <c r="P20">
        <v>66.570000000000007</v>
      </c>
      <c r="Q20">
        <v>1.47</v>
      </c>
      <c r="R20">
        <v>5.77</v>
      </c>
      <c r="S20">
        <v>3.85</v>
      </c>
      <c r="T20">
        <v>0</v>
      </c>
      <c r="U20">
        <v>153.89000000000001</v>
      </c>
      <c r="V20">
        <v>5.0761718161266014</v>
      </c>
      <c r="W20">
        <v>8.08</v>
      </c>
      <c r="X20">
        <v>36.22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4.0254920514761547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13.13836012608353</v>
      </c>
      <c r="AL20">
        <v>0.34284423407917397</v>
      </c>
      <c r="AM20">
        <v>0</v>
      </c>
      <c r="AN20">
        <v>0</v>
      </c>
      <c r="AO20">
        <v>0</v>
      </c>
      <c r="AP20">
        <v>0.37592000000000003</v>
      </c>
      <c r="AQ20">
        <v>0</v>
      </c>
      <c r="AR20">
        <v>0.24128623188405793</v>
      </c>
      <c r="AS20">
        <v>1.0516190900981266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453.78072125129876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42.31</v>
      </c>
      <c r="L21">
        <v>33.65902770155116</v>
      </c>
      <c r="M21">
        <v>0</v>
      </c>
      <c r="N21">
        <v>29.000000000000004</v>
      </c>
      <c r="O21">
        <v>48.71</v>
      </c>
      <c r="P21">
        <v>66.570000000000007</v>
      </c>
      <c r="Q21">
        <v>1.47</v>
      </c>
      <c r="R21">
        <v>5.77</v>
      </c>
      <c r="S21">
        <v>3.86</v>
      </c>
      <c r="T21">
        <v>0</v>
      </c>
      <c r="U21">
        <v>153.89000000000001</v>
      </c>
      <c r="V21">
        <v>5.08</v>
      </c>
      <c r="W21">
        <v>8.08</v>
      </c>
      <c r="X21">
        <v>36.223166083916077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4.0254920514761547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13.13836012608353</v>
      </c>
      <c r="AL21">
        <v>0.34284423407917397</v>
      </c>
      <c r="AM21">
        <v>0</v>
      </c>
      <c r="AN21">
        <v>0</v>
      </c>
      <c r="AO21">
        <v>0</v>
      </c>
      <c r="AP21">
        <v>0.37592000000000003</v>
      </c>
      <c r="AQ21">
        <v>0</v>
      </c>
      <c r="AR21">
        <v>0.24128623188405793</v>
      </c>
      <c r="AS21">
        <v>1.0516190900981266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453.79771551908823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42.31</v>
      </c>
      <c r="L22">
        <v>33.65902770155116</v>
      </c>
      <c r="M22">
        <v>0</v>
      </c>
      <c r="N22">
        <v>29.000000000000004</v>
      </c>
      <c r="O22">
        <v>48.71</v>
      </c>
      <c r="P22">
        <v>66.570000000000007</v>
      </c>
      <c r="Q22">
        <v>1.47</v>
      </c>
      <c r="R22">
        <v>5.77</v>
      </c>
      <c r="S22">
        <v>3.86</v>
      </c>
      <c r="T22">
        <v>0</v>
      </c>
      <c r="U22">
        <v>153.89000000000001</v>
      </c>
      <c r="V22">
        <v>5.08</v>
      </c>
      <c r="W22">
        <v>8.08</v>
      </c>
      <c r="X22">
        <v>36.223166083916077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4.0254920514761547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13.13836012608353</v>
      </c>
      <c r="AL22">
        <v>0.34284423407917397</v>
      </c>
      <c r="AM22">
        <v>0</v>
      </c>
      <c r="AN22">
        <v>0</v>
      </c>
      <c r="AO22">
        <v>0</v>
      </c>
      <c r="AP22">
        <v>0.37592000000000003</v>
      </c>
      <c r="AQ22">
        <v>0</v>
      </c>
      <c r="AR22">
        <v>0.24128623188405793</v>
      </c>
      <c r="AS22">
        <v>1.0516190900981266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453.79771551908823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42.31</v>
      </c>
      <c r="L23">
        <v>33.65902770155116</v>
      </c>
      <c r="M23">
        <v>0</v>
      </c>
      <c r="N23">
        <v>29.000000000000004</v>
      </c>
      <c r="O23">
        <v>48.71</v>
      </c>
      <c r="P23">
        <v>66.570000000000007</v>
      </c>
      <c r="Q23">
        <v>1.47</v>
      </c>
      <c r="R23">
        <v>5.77</v>
      </c>
      <c r="S23">
        <v>3.86</v>
      </c>
      <c r="T23">
        <v>0</v>
      </c>
      <c r="U23">
        <v>153.89000000000001</v>
      </c>
      <c r="V23">
        <v>5.08</v>
      </c>
      <c r="W23">
        <v>8.08</v>
      </c>
      <c r="X23">
        <v>36.223166083916077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4.0254920514761547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13.13836012608353</v>
      </c>
      <c r="AL23">
        <v>0.34284423407917397</v>
      </c>
      <c r="AM23">
        <v>0</v>
      </c>
      <c r="AN23">
        <v>0</v>
      </c>
      <c r="AO23">
        <v>0</v>
      </c>
      <c r="AP23">
        <v>0.37592000000000003</v>
      </c>
      <c r="AQ23">
        <v>0</v>
      </c>
      <c r="AR23">
        <v>0.24128623188405793</v>
      </c>
      <c r="AS23">
        <v>1.0516190900981266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453.79771551908823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42.31</v>
      </c>
      <c r="L24">
        <v>33.65902770155116</v>
      </c>
      <c r="M24">
        <v>0</v>
      </c>
      <c r="N24">
        <v>29.000000000000004</v>
      </c>
      <c r="O24">
        <v>48.71</v>
      </c>
      <c r="P24">
        <v>66.570000000000007</v>
      </c>
      <c r="Q24">
        <v>1.47</v>
      </c>
      <c r="R24">
        <v>5.77</v>
      </c>
      <c r="S24">
        <v>3.86</v>
      </c>
      <c r="T24">
        <v>0</v>
      </c>
      <c r="U24">
        <v>153.89000000000001</v>
      </c>
      <c r="V24">
        <v>5.08</v>
      </c>
      <c r="W24">
        <v>8.08</v>
      </c>
      <c r="X24">
        <v>36.223166083916077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4.0254920514761547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13.13836012608353</v>
      </c>
      <c r="AL24">
        <v>0.34284423407917397</v>
      </c>
      <c r="AM24">
        <v>0</v>
      </c>
      <c r="AN24">
        <v>0</v>
      </c>
      <c r="AO24">
        <v>0</v>
      </c>
      <c r="AP24">
        <v>0.37592000000000003</v>
      </c>
      <c r="AQ24">
        <v>0</v>
      </c>
      <c r="AR24">
        <v>0.24128623188405793</v>
      </c>
      <c r="AS24">
        <v>1.0516190900981266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453.79771551908823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42.31</v>
      </c>
      <c r="L25">
        <v>33.65902770155116</v>
      </c>
      <c r="M25">
        <v>0</v>
      </c>
      <c r="N25">
        <v>29.000000000000004</v>
      </c>
      <c r="O25">
        <v>48.71</v>
      </c>
      <c r="P25">
        <v>66.570000000000007</v>
      </c>
      <c r="Q25">
        <v>1.47</v>
      </c>
      <c r="R25">
        <v>5.77</v>
      </c>
      <c r="S25">
        <v>3.86</v>
      </c>
      <c r="T25">
        <v>0</v>
      </c>
      <c r="U25">
        <v>153.89000000000001</v>
      </c>
      <c r="V25">
        <v>5.08</v>
      </c>
      <c r="W25">
        <v>8.0799999999999983</v>
      </c>
      <c r="X25">
        <v>35.51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4.0254920514761547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13.13836012608353</v>
      </c>
      <c r="AL25">
        <v>0.34284423407917397</v>
      </c>
      <c r="AM25">
        <v>0</v>
      </c>
      <c r="AN25">
        <v>0</v>
      </c>
      <c r="AO25">
        <v>0</v>
      </c>
      <c r="AP25">
        <v>0.37592000000000003</v>
      </c>
      <c r="AQ25">
        <v>0</v>
      </c>
      <c r="AR25">
        <v>0.24128623188405793</v>
      </c>
      <c r="AS25">
        <v>1.0516190900981266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453.08454943517216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42.310000000000009</v>
      </c>
      <c r="L26">
        <v>33.659229695402431</v>
      </c>
      <c r="M26">
        <v>0</v>
      </c>
      <c r="N26">
        <v>29.000000000000004</v>
      </c>
      <c r="O26">
        <v>48.71</v>
      </c>
      <c r="P26">
        <v>66.570000000000007</v>
      </c>
      <c r="Q26">
        <v>0.96</v>
      </c>
      <c r="R26">
        <v>5.3384069212410505</v>
      </c>
      <c r="S26">
        <v>3.85</v>
      </c>
      <c r="T26">
        <v>0</v>
      </c>
      <c r="U26">
        <v>153.89000000000001</v>
      </c>
      <c r="V26">
        <v>5.08</v>
      </c>
      <c r="W26">
        <v>8.0799999999999983</v>
      </c>
      <c r="X26">
        <v>36.222539971949516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4.0254920514761547</v>
      </c>
      <c r="AF26">
        <v>0</v>
      </c>
      <c r="AG26">
        <v>0</v>
      </c>
      <c r="AH26">
        <v>4.6253784582893349</v>
      </c>
      <c r="AI26">
        <v>0</v>
      </c>
      <c r="AJ26">
        <v>0</v>
      </c>
      <c r="AK26">
        <v>13.13836012608353</v>
      </c>
      <c r="AL26">
        <v>0.34284423407917397</v>
      </c>
      <c r="AM26">
        <v>0</v>
      </c>
      <c r="AN26">
        <v>0</v>
      </c>
      <c r="AO26">
        <v>0</v>
      </c>
      <c r="AP26">
        <v>0.37592000000000003</v>
      </c>
      <c r="AQ26">
        <v>0</v>
      </c>
      <c r="AR26">
        <v>0.24128623188405793</v>
      </c>
      <c r="AS26">
        <v>1.0516190900981266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457.47107678050332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81.739999999999995</v>
      </c>
      <c r="L27">
        <v>60.35113322692704</v>
      </c>
      <c r="M27">
        <v>0</v>
      </c>
      <c r="N27">
        <v>29.000000000000004</v>
      </c>
      <c r="O27">
        <v>48.71</v>
      </c>
      <c r="P27">
        <v>66.570000000000007</v>
      </c>
      <c r="Q27">
        <v>2.5100000000000002</v>
      </c>
      <c r="R27">
        <v>10.357458915869511</v>
      </c>
      <c r="S27">
        <v>6.45</v>
      </c>
      <c r="T27">
        <v>0</v>
      </c>
      <c r="U27">
        <v>160.06</v>
      </c>
      <c r="V27">
        <v>5.08</v>
      </c>
      <c r="W27">
        <v>8.0799999999999983</v>
      </c>
      <c r="X27">
        <v>36.222539971949516</v>
      </c>
      <c r="Y27">
        <v>0</v>
      </c>
      <c r="Z27">
        <v>0</v>
      </c>
      <c r="AA27">
        <v>0</v>
      </c>
      <c r="AB27">
        <v>0.48770592648162042</v>
      </c>
      <c r="AC27">
        <v>0</v>
      </c>
      <c r="AD27">
        <v>0</v>
      </c>
      <c r="AE27">
        <v>4.0254920514761547</v>
      </c>
      <c r="AF27">
        <v>0</v>
      </c>
      <c r="AG27">
        <v>0</v>
      </c>
      <c r="AH27">
        <v>11.425014994720168</v>
      </c>
      <c r="AI27">
        <v>0.93205891594658308</v>
      </c>
      <c r="AJ27">
        <v>0</v>
      </c>
      <c r="AK27">
        <v>13.13836012608353</v>
      </c>
      <c r="AL27">
        <v>0.34284423407917397</v>
      </c>
      <c r="AM27">
        <v>0</v>
      </c>
      <c r="AN27">
        <v>0</v>
      </c>
      <c r="AO27">
        <v>0</v>
      </c>
      <c r="AP27">
        <v>0.37592000000000003</v>
      </c>
      <c r="AQ27">
        <v>0</v>
      </c>
      <c r="AR27">
        <v>0.24128623188405793</v>
      </c>
      <c r="AS27">
        <v>1.0516190900981266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547.15143368551526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81.739999999999995</v>
      </c>
      <c r="L28">
        <v>60.97</v>
      </c>
      <c r="M28">
        <v>0</v>
      </c>
      <c r="N28">
        <v>29.000000000000004</v>
      </c>
      <c r="O28">
        <v>48.71</v>
      </c>
      <c r="P28">
        <v>66.570000000000007</v>
      </c>
      <c r="Q28">
        <v>2.5100000000000002</v>
      </c>
      <c r="R28">
        <v>10.357458915869511</v>
      </c>
      <c r="S28">
        <v>6.45</v>
      </c>
      <c r="T28">
        <v>0</v>
      </c>
      <c r="U28">
        <v>168.61790334677042</v>
      </c>
      <c r="V28">
        <v>5.08</v>
      </c>
      <c r="W28">
        <v>8.0799999999999983</v>
      </c>
      <c r="X28">
        <v>36.222539971949516</v>
      </c>
      <c r="Y28">
        <v>0</v>
      </c>
      <c r="Z28">
        <v>0</v>
      </c>
      <c r="AA28">
        <v>2.9335267229254578</v>
      </c>
      <c r="AB28">
        <v>0.81538334583645922</v>
      </c>
      <c r="AC28">
        <v>0</v>
      </c>
      <c r="AD28">
        <v>0</v>
      </c>
      <c r="AE28">
        <v>4.0254920514761547</v>
      </c>
      <c r="AF28">
        <v>0</v>
      </c>
      <c r="AG28">
        <v>0</v>
      </c>
      <c r="AH28">
        <v>17.140062513199577</v>
      </c>
      <c r="AI28">
        <v>4.0380754124116267</v>
      </c>
      <c r="AJ28">
        <v>0</v>
      </c>
      <c r="AK28">
        <v>13.13836012608353</v>
      </c>
      <c r="AL28">
        <v>0.34284423407917397</v>
      </c>
      <c r="AM28">
        <v>0</v>
      </c>
      <c r="AN28">
        <v>0</v>
      </c>
      <c r="AO28">
        <v>0</v>
      </c>
      <c r="AP28">
        <v>0.37592000000000003</v>
      </c>
      <c r="AQ28">
        <v>0</v>
      </c>
      <c r="AR28">
        <v>0.24128623188405793</v>
      </c>
      <c r="AS28">
        <v>1.0516190900981266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568.41047196258353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33.372254120507968</v>
      </c>
      <c r="L29">
        <v>62.610000000000014</v>
      </c>
      <c r="M29">
        <v>0</v>
      </c>
      <c r="N29">
        <v>29.000000000000004</v>
      </c>
      <c r="O29">
        <v>48.71</v>
      </c>
      <c r="P29">
        <v>66.570000000000007</v>
      </c>
      <c r="Q29">
        <v>2.5100000000000002</v>
      </c>
      <c r="R29">
        <v>10.357458915869511</v>
      </c>
      <c r="S29">
        <v>6.45</v>
      </c>
      <c r="T29">
        <v>0</v>
      </c>
      <c r="U29">
        <v>177.16</v>
      </c>
      <c r="V29">
        <v>5.08</v>
      </c>
      <c r="W29">
        <v>8.0799999999999983</v>
      </c>
      <c r="X29">
        <v>36.222539971949516</v>
      </c>
      <c r="Y29">
        <v>0</v>
      </c>
      <c r="Z29">
        <v>0.53847999999999996</v>
      </c>
      <c r="AA29">
        <v>6.8626746366619793</v>
      </c>
      <c r="AB29">
        <v>1.9508237059264817</v>
      </c>
      <c r="AC29">
        <v>2.3644212344903406</v>
      </c>
      <c r="AD29">
        <v>1.9352838758516275</v>
      </c>
      <c r="AE29">
        <v>8.0484443603330824</v>
      </c>
      <c r="AF29">
        <v>0</v>
      </c>
      <c r="AG29">
        <v>0</v>
      </c>
      <c r="AH29">
        <v>22.85257001055966</v>
      </c>
      <c r="AI29">
        <v>4.0380754124116267</v>
      </c>
      <c r="AJ29">
        <v>0</v>
      </c>
      <c r="AK29">
        <v>13.13836012608353</v>
      </c>
      <c r="AL29">
        <v>0.34284423407917397</v>
      </c>
      <c r="AM29">
        <v>0</v>
      </c>
      <c r="AN29">
        <v>0</v>
      </c>
      <c r="AO29">
        <v>0</v>
      </c>
      <c r="AP29">
        <v>0.37592000000000003</v>
      </c>
      <c r="AQ29">
        <v>0</v>
      </c>
      <c r="AR29">
        <v>0.24128623188405793</v>
      </c>
      <c r="AS29">
        <v>1.0516190900981266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549.86305592670658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63.99</v>
      </c>
      <c r="L30">
        <v>62.49</v>
      </c>
      <c r="M30">
        <v>0</v>
      </c>
      <c r="N30">
        <v>29.000000000000004</v>
      </c>
      <c r="O30">
        <v>48.71</v>
      </c>
      <c r="P30">
        <v>66.570000000000007</v>
      </c>
      <c r="Q30">
        <v>2.5100000000000002</v>
      </c>
      <c r="R30">
        <v>10.357458915869511</v>
      </c>
      <c r="S30">
        <v>6.45</v>
      </c>
      <c r="T30">
        <v>0</v>
      </c>
      <c r="U30">
        <v>179.54790333230622</v>
      </c>
      <c r="V30">
        <v>5.08</v>
      </c>
      <c r="W30">
        <v>8.0799999999999983</v>
      </c>
      <c r="X30">
        <v>36.222539971949516</v>
      </c>
      <c r="Y30">
        <v>0</v>
      </c>
      <c r="Z30">
        <v>3.1851599999999998</v>
      </c>
      <c r="AA30">
        <v>10.294011954992971</v>
      </c>
      <c r="AB30">
        <v>9.6499729932483138</v>
      </c>
      <c r="AC30">
        <v>7.0958033610805709</v>
      </c>
      <c r="AD30">
        <v>6.6947615442846322</v>
      </c>
      <c r="AE30">
        <v>8.0484443603330824</v>
      </c>
      <c r="AF30">
        <v>0</v>
      </c>
      <c r="AG30">
        <v>0</v>
      </c>
      <c r="AH30">
        <v>28.565077507919746</v>
      </c>
      <c r="AI30">
        <v>4.0380754124116267</v>
      </c>
      <c r="AJ30">
        <v>0</v>
      </c>
      <c r="AK30">
        <v>13.13836012608353</v>
      </c>
      <c r="AL30">
        <v>0.34284423407917397</v>
      </c>
      <c r="AM30">
        <v>1.9305026256564144</v>
      </c>
      <c r="AN30">
        <v>0</v>
      </c>
      <c r="AO30">
        <v>0</v>
      </c>
      <c r="AP30">
        <v>0.37592000000000003</v>
      </c>
      <c r="AQ30">
        <v>0</v>
      </c>
      <c r="AR30">
        <v>0.24128623188405793</v>
      </c>
      <c r="AS30">
        <v>1.0516190900981266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613.65974166219758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76.94</v>
      </c>
      <c r="L31">
        <v>62.39</v>
      </c>
      <c r="M31">
        <v>0</v>
      </c>
      <c r="N31">
        <v>29.000000000000004</v>
      </c>
      <c r="O31">
        <v>48.71</v>
      </c>
      <c r="P31">
        <v>66.570000000000007</v>
      </c>
      <c r="Q31">
        <v>2.5100000000000002</v>
      </c>
      <c r="R31">
        <v>10.357458915869511</v>
      </c>
      <c r="S31">
        <v>6.45</v>
      </c>
      <c r="T31">
        <v>0</v>
      </c>
      <c r="U31">
        <v>179.54790333230622</v>
      </c>
      <c r="V31">
        <v>5.08</v>
      </c>
      <c r="W31">
        <v>8.0799999999999983</v>
      </c>
      <c r="X31">
        <v>36.222539971949516</v>
      </c>
      <c r="Y31">
        <v>0</v>
      </c>
      <c r="Z31">
        <v>3.1851599999999998</v>
      </c>
      <c r="AA31">
        <v>10.294011954992971</v>
      </c>
      <c r="AB31">
        <v>9.6499729932483138</v>
      </c>
      <c r="AC31">
        <v>7.0958033610805709</v>
      </c>
      <c r="AD31">
        <v>6.6947615442846322</v>
      </c>
      <c r="AE31">
        <v>8.0484443603330824</v>
      </c>
      <c r="AF31">
        <v>0</v>
      </c>
      <c r="AG31">
        <v>0</v>
      </c>
      <c r="AH31">
        <v>28.565077507919746</v>
      </c>
      <c r="AI31">
        <v>4.0380754124116267</v>
      </c>
      <c r="AJ31">
        <v>0</v>
      </c>
      <c r="AK31">
        <v>13.13836012608353</v>
      </c>
      <c r="AL31">
        <v>0.34284423407917397</v>
      </c>
      <c r="AM31">
        <v>1.9305026256564144</v>
      </c>
      <c r="AN31">
        <v>0</v>
      </c>
      <c r="AO31">
        <v>0</v>
      </c>
      <c r="AP31">
        <v>0.50038000000000016</v>
      </c>
      <c r="AQ31">
        <v>0</v>
      </c>
      <c r="AR31">
        <v>0.24128623188405793</v>
      </c>
      <c r="AS31">
        <v>1.0516190900981266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626.63420166219748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76.94</v>
      </c>
      <c r="L32">
        <v>62.39</v>
      </c>
      <c r="M32">
        <v>0</v>
      </c>
      <c r="N32">
        <v>29.000000000000004</v>
      </c>
      <c r="O32">
        <v>48.71</v>
      </c>
      <c r="P32">
        <v>66.570000000000007</v>
      </c>
      <c r="Q32">
        <v>2.5100000000000002</v>
      </c>
      <c r="R32">
        <v>10.357458915869511</v>
      </c>
      <c r="S32">
        <v>6.45</v>
      </c>
      <c r="T32">
        <v>0</v>
      </c>
      <c r="U32">
        <v>179.54790333230622</v>
      </c>
      <c r="V32">
        <v>5.08</v>
      </c>
      <c r="W32">
        <v>8.0799999999999983</v>
      </c>
      <c r="X32">
        <v>36.222539971949516</v>
      </c>
      <c r="Y32">
        <v>0</v>
      </c>
      <c r="Z32">
        <v>3.1851599999999998</v>
      </c>
      <c r="AA32">
        <v>10.294011954992971</v>
      </c>
      <c r="AB32">
        <v>9.6499729932483138</v>
      </c>
      <c r="AC32">
        <v>7.0958033610805709</v>
      </c>
      <c r="AD32">
        <v>6.6947615442846322</v>
      </c>
      <c r="AE32">
        <v>8.0484443603330824</v>
      </c>
      <c r="AF32">
        <v>0</v>
      </c>
      <c r="AG32">
        <v>0</v>
      </c>
      <c r="AH32">
        <v>28.565077507919746</v>
      </c>
      <c r="AI32">
        <v>4.0380754124116267</v>
      </c>
      <c r="AJ32">
        <v>0</v>
      </c>
      <c r="AK32">
        <v>13.13836012608353</v>
      </c>
      <c r="AL32">
        <v>0.34284423407917397</v>
      </c>
      <c r="AM32">
        <v>1.9305026256564144</v>
      </c>
      <c r="AN32">
        <v>0</v>
      </c>
      <c r="AO32">
        <v>0</v>
      </c>
      <c r="AP32">
        <v>0.50038000000000016</v>
      </c>
      <c r="AQ32">
        <v>0</v>
      </c>
      <c r="AR32">
        <v>0.24128623188405793</v>
      </c>
      <c r="AS32">
        <v>1.0516190900981266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626.63420166219748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76.94</v>
      </c>
      <c r="L33">
        <v>62.39</v>
      </c>
      <c r="M33">
        <v>0</v>
      </c>
      <c r="N33">
        <v>29.000000000000004</v>
      </c>
      <c r="O33">
        <v>48.71</v>
      </c>
      <c r="P33">
        <v>66.570000000000007</v>
      </c>
      <c r="Q33">
        <v>2.5100000000000002</v>
      </c>
      <c r="R33">
        <v>10.357458915869511</v>
      </c>
      <c r="S33">
        <v>6.45</v>
      </c>
      <c r="T33">
        <v>0</v>
      </c>
      <c r="U33">
        <v>153.89000000000001</v>
      </c>
      <c r="V33">
        <v>5.08</v>
      </c>
      <c r="W33">
        <v>8.0799999999999983</v>
      </c>
      <c r="X33">
        <v>36.222539971949516</v>
      </c>
      <c r="Y33">
        <v>0</v>
      </c>
      <c r="Z33">
        <v>3.1851599999999998</v>
      </c>
      <c r="AA33">
        <v>10.294011954992971</v>
      </c>
      <c r="AB33">
        <v>9.6499729932483138</v>
      </c>
      <c r="AC33">
        <v>7.0958033610805709</v>
      </c>
      <c r="AD33">
        <v>6.6947615442846322</v>
      </c>
      <c r="AE33">
        <v>8.0484443603330824</v>
      </c>
      <c r="AF33">
        <v>0</v>
      </c>
      <c r="AG33">
        <v>0</v>
      </c>
      <c r="AH33">
        <v>28.565077507919746</v>
      </c>
      <c r="AI33">
        <v>4.0380754124116267</v>
      </c>
      <c r="AJ33">
        <v>0</v>
      </c>
      <c r="AK33">
        <v>13.13836012608353</v>
      </c>
      <c r="AL33">
        <v>0.34284423407917397</v>
      </c>
      <c r="AM33">
        <v>2.0016264066016505</v>
      </c>
      <c r="AN33">
        <v>0</v>
      </c>
      <c r="AO33">
        <v>0</v>
      </c>
      <c r="AP33">
        <v>0.50038000000000016</v>
      </c>
      <c r="AQ33">
        <v>0</v>
      </c>
      <c r="AR33">
        <v>6.4690108695652171</v>
      </c>
      <c r="AS33">
        <v>1.0516190900981266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607.27514674851773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76.94</v>
      </c>
      <c r="L34">
        <v>62.39</v>
      </c>
      <c r="M34">
        <v>0</v>
      </c>
      <c r="N34">
        <v>29.000000000000004</v>
      </c>
      <c r="O34">
        <v>48.71</v>
      </c>
      <c r="P34">
        <v>66.570000000000007</v>
      </c>
      <c r="Q34">
        <v>2.5100000000000002</v>
      </c>
      <c r="R34">
        <v>10.357458915869511</v>
      </c>
      <c r="S34">
        <v>6.45</v>
      </c>
      <c r="T34">
        <v>0</v>
      </c>
      <c r="U34">
        <v>153.89000000000001</v>
      </c>
      <c r="V34">
        <v>5.08</v>
      </c>
      <c r="W34">
        <v>8.0799999999999983</v>
      </c>
      <c r="X34">
        <v>36.222539971949516</v>
      </c>
      <c r="Y34">
        <v>0</v>
      </c>
      <c r="Z34">
        <v>3.1851599999999998</v>
      </c>
      <c r="AA34">
        <v>10.294011954992971</v>
      </c>
      <c r="AB34">
        <v>9.6499729932483138</v>
      </c>
      <c r="AC34">
        <v>7.0958033610805709</v>
      </c>
      <c r="AD34">
        <v>6.6947615442846322</v>
      </c>
      <c r="AE34">
        <v>8.0484443603330824</v>
      </c>
      <c r="AF34">
        <v>0</v>
      </c>
      <c r="AG34">
        <v>0</v>
      </c>
      <c r="AH34">
        <v>28.565077507919746</v>
      </c>
      <c r="AI34">
        <v>0.87110683424980384</v>
      </c>
      <c r="AJ34">
        <v>0</v>
      </c>
      <c r="AK34">
        <v>13.13836012608353</v>
      </c>
      <c r="AL34">
        <v>0.34284423407917397</v>
      </c>
      <c r="AM34">
        <v>2.0016264066016505</v>
      </c>
      <c r="AN34">
        <v>0</v>
      </c>
      <c r="AO34">
        <v>0</v>
      </c>
      <c r="AP34">
        <v>0.50038000000000016</v>
      </c>
      <c r="AQ34">
        <v>0</v>
      </c>
      <c r="AR34">
        <v>6.4690108695652171</v>
      </c>
      <c r="AS34">
        <v>1.0516190900981266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604.10817817035581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76.94</v>
      </c>
      <c r="L35">
        <v>62.310000000000016</v>
      </c>
      <c r="M35">
        <v>0</v>
      </c>
      <c r="N35">
        <v>29.000000000000004</v>
      </c>
      <c r="O35">
        <v>48.71</v>
      </c>
      <c r="P35">
        <v>66.570000000000007</v>
      </c>
      <c r="Q35">
        <v>2.5100000000000002</v>
      </c>
      <c r="R35">
        <v>10.357458915869511</v>
      </c>
      <c r="S35">
        <v>6.45</v>
      </c>
      <c r="T35">
        <v>0</v>
      </c>
      <c r="U35">
        <v>153.89000000000001</v>
      </c>
      <c r="V35">
        <v>5.08</v>
      </c>
      <c r="W35">
        <v>8.0799999999999983</v>
      </c>
      <c r="X35">
        <v>36.222539971949516</v>
      </c>
      <c r="Y35">
        <v>0</v>
      </c>
      <c r="Z35">
        <v>3.1851599999999998</v>
      </c>
      <c r="AA35">
        <v>10.294011954992971</v>
      </c>
      <c r="AB35">
        <v>9.6499729932483138</v>
      </c>
      <c r="AC35">
        <v>7.0958033610805709</v>
      </c>
      <c r="AD35">
        <v>6.6947615442846322</v>
      </c>
      <c r="AE35">
        <v>8.0484443603330824</v>
      </c>
      <c r="AF35">
        <v>0</v>
      </c>
      <c r="AG35">
        <v>0</v>
      </c>
      <c r="AH35">
        <v>22.85257001055966</v>
      </c>
      <c r="AI35">
        <v>0</v>
      </c>
      <c r="AJ35">
        <v>0</v>
      </c>
      <c r="AK35">
        <v>13.13836012608353</v>
      </c>
      <c r="AL35">
        <v>2.267851118760758</v>
      </c>
      <c r="AM35">
        <v>2.0016264066016505</v>
      </c>
      <c r="AN35">
        <v>0</v>
      </c>
      <c r="AO35">
        <v>0</v>
      </c>
      <c r="AP35">
        <v>1.9075400000000005</v>
      </c>
      <c r="AQ35">
        <v>0</v>
      </c>
      <c r="AR35">
        <v>6.4690108695652171</v>
      </c>
      <c r="AS35">
        <v>1.0516190900981266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600.77673072342759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76.94</v>
      </c>
      <c r="L36">
        <v>62.27</v>
      </c>
      <c r="M36">
        <v>0</v>
      </c>
      <c r="N36">
        <v>29.000000000000004</v>
      </c>
      <c r="O36">
        <v>48.71</v>
      </c>
      <c r="P36">
        <v>66.570000000000007</v>
      </c>
      <c r="Q36">
        <v>2.5100000000000002</v>
      </c>
      <c r="R36">
        <v>10.357458915869511</v>
      </c>
      <c r="S36">
        <v>6.45</v>
      </c>
      <c r="T36">
        <v>0</v>
      </c>
      <c r="U36">
        <v>153.89000000000001</v>
      </c>
      <c r="V36">
        <v>5.08</v>
      </c>
      <c r="W36">
        <v>8.0799999999999983</v>
      </c>
      <c r="X36">
        <v>36.222539971949516</v>
      </c>
      <c r="Y36">
        <v>0</v>
      </c>
      <c r="Z36">
        <v>3.1851599999999998</v>
      </c>
      <c r="AA36">
        <v>10.294011954992971</v>
      </c>
      <c r="AB36">
        <v>9.6499729932483138</v>
      </c>
      <c r="AC36">
        <v>7.0958033610805709</v>
      </c>
      <c r="AD36">
        <v>6.6947615442846322</v>
      </c>
      <c r="AE36">
        <v>8.0484443603330824</v>
      </c>
      <c r="AF36">
        <v>0</v>
      </c>
      <c r="AG36">
        <v>0</v>
      </c>
      <c r="AH36">
        <v>17.140062513199577</v>
      </c>
      <c r="AI36">
        <v>0</v>
      </c>
      <c r="AJ36">
        <v>0</v>
      </c>
      <c r="AK36">
        <v>13.13836012608353</v>
      </c>
      <c r="AL36">
        <v>10.214218588640277</v>
      </c>
      <c r="AM36">
        <v>2.0016264066016505</v>
      </c>
      <c r="AN36">
        <v>0</v>
      </c>
      <c r="AO36">
        <v>0</v>
      </c>
      <c r="AP36">
        <v>1.9075400000000005</v>
      </c>
      <c r="AQ36">
        <v>0</v>
      </c>
      <c r="AR36">
        <v>6.4690108695652171</v>
      </c>
      <c r="AS36">
        <v>1.0516190900981266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602.97059069594707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76.94</v>
      </c>
      <c r="L37">
        <v>62.35</v>
      </c>
      <c r="M37">
        <v>0</v>
      </c>
      <c r="N37">
        <v>29.000000000000004</v>
      </c>
      <c r="O37">
        <v>48.71</v>
      </c>
      <c r="P37">
        <v>66.570000000000007</v>
      </c>
      <c r="Q37">
        <v>2.5100000000000002</v>
      </c>
      <c r="R37">
        <v>10.357458915869511</v>
      </c>
      <c r="S37">
        <v>6.45</v>
      </c>
      <c r="T37">
        <v>0</v>
      </c>
      <c r="U37">
        <v>153.89000000000001</v>
      </c>
      <c r="V37">
        <v>5.08</v>
      </c>
      <c r="W37">
        <v>8.0799999999999983</v>
      </c>
      <c r="X37">
        <v>36.222539971949516</v>
      </c>
      <c r="Y37">
        <v>0</v>
      </c>
      <c r="Z37">
        <v>0.53847999999999996</v>
      </c>
      <c r="AA37">
        <v>6.3674038912330069</v>
      </c>
      <c r="AB37">
        <v>0.97795198799699945</v>
      </c>
      <c r="AC37">
        <v>0.46729700015705977</v>
      </c>
      <c r="AD37">
        <v>3.8883459500378503</v>
      </c>
      <c r="AE37">
        <v>4.0254920514761547</v>
      </c>
      <c r="AF37">
        <v>0</v>
      </c>
      <c r="AG37">
        <v>0</v>
      </c>
      <c r="AH37">
        <v>11.425014994720168</v>
      </c>
      <c r="AI37">
        <v>0</v>
      </c>
      <c r="AJ37">
        <v>0</v>
      </c>
      <c r="AK37">
        <v>13.13836012608353</v>
      </c>
      <c r="AL37">
        <v>10.214218588640277</v>
      </c>
      <c r="AM37">
        <v>0</v>
      </c>
      <c r="AN37">
        <v>0</v>
      </c>
      <c r="AO37">
        <v>0</v>
      </c>
      <c r="AP37">
        <v>1.9075400000000005</v>
      </c>
      <c r="AQ37">
        <v>0</v>
      </c>
      <c r="AR37">
        <v>0.86101086956521744</v>
      </c>
      <c r="AS37">
        <v>1.0516190900981266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561.02273343782747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76.94</v>
      </c>
      <c r="L38">
        <v>62.310000000000016</v>
      </c>
      <c r="M38">
        <v>0</v>
      </c>
      <c r="N38">
        <v>29.000000000000004</v>
      </c>
      <c r="O38">
        <v>48.71</v>
      </c>
      <c r="P38">
        <v>66.570000000000007</v>
      </c>
      <c r="Q38">
        <v>2.5100000000000002</v>
      </c>
      <c r="R38">
        <v>10.357458915869511</v>
      </c>
      <c r="S38">
        <v>6.45</v>
      </c>
      <c r="T38">
        <v>0</v>
      </c>
      <c r="U38">
        <v>153.89000000000001</v>
      </c>
      <c r="V38">
        <v>5.08</v>
      </c>
      <c r="W38">
        <v>8.0799999999999983</v>
      </c>
      <c r="X38">
        <v>36.222539971949516</v>
      </c>
      <c r="Y38">
        <v>0</v>
      </c>
      <c r="Z38">
        <v>0</v>
      </c>
      <c r="AA38">
        <v>2.9335267229254578</v>
      </c>
      <c r="AB38">
        <v>0</v>
      </c>
      <c r="AC38">
        <v>0</v>
      </c>
      <c r="AD38">
        <v>1.9352838758516275</v>
      </c>
      <c r="AE38">
        <v>4.0254920514761547</v>
      </c>
      <c r="AF38">
        <v>0</v>
      </c>
      <c r="AG38">
        <v>0</v>
      </c>
      <c r="AH38">
        <v>11.425014994720168</v>
      </c>
      <c r="AI38">
        <v>0</v>
      </c>
      <c r="AJ38">
        <v>0</v>
      </c>
      <c r="AK38">
        <v>13.13836012608353</v>
      </c>
      <c r="AL38">
        <v>10.214218588640277</v>
      </c>
      <c r="AM38">
        <v>0</v>
      </c>
      <c r="AN38">
        <v>0</v>
      </c>
      <c r="AO38">
        <v>0</v>
      </c>
      <c r="AP38">
        <v>1.9075400000000005</v>
      </c>
      <c r="AQ38">
        <v>0</v>
      </c>
      <c r="AR38">
        <v>0.54098913043478258</v>
      </c>
      <c r="AS38">
        <v>1.0516190900981266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553.2920434680492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76.94</v>
      </c>
      <c r="L39">
        <v>62.18</v>
      </c>
      <c r="M39">
        <v>0</v>
      </c>
      <c r="N39">
        <v>29.000000000000004</v>
      </c>
      <c r="O39">
        <v>48.71</v>
      </c>
      <c r="P39">
        <v>66.570000000000007</v>
      </c>
      <c r="Q39">
        <v>2.5100000000000002</v>
      </c>
      <c r="R39">
        <v>10.357458915869511</v>
      </c>
      <c r="S39">
        <v>6.45</v>
      </c>
      <c r="T39">
        <v>0</v>
      </c>
      <c r="U39">
        <v>153.89000000000001</v>
      </c>
      <c r="V39">
        <v>5.08</v>
      </c>
      <c r="W39">
        <v>8.0799999999999983</v>
      </c>
      <c r="X39">
        <v>36.222539971949516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4.0254920514761547</v>
      </c>
      <c r="AF39">
        <v>0</v>
      </c>
      <c r="AG39">
        <v>0</v>
      </c>
      <c r="AH39">
        <v>11.425014994720168</v>
      </c>
      <c r="AI39">
        <v>0</v>
      </c>
      <c r="AJ39">
        <v>0</v>
      </c>
      <c r="AK39">
        <v>13.13836012608353</v>
      </c>
      <c r="AL39">
        <v>10.214218588640277</v>
      </c>
      <c r="AM39">
        <v>0</v>
      </c>
      <c r="AN39">
        <v>0</v>
      </c>
      <c r="AO39">
        <v>0</v>
      </c>
      <c r="AP39">
        <v>0.50038000000000016</v>
      </c>
      <c r="AQ39">
        <v>0</v>
      </c>
      <c r="AR39">
        <v>0.40637681159420291</v>
      </c>
      <c r="AS39">
        <v>1.0516190900981266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546.75146055043137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76.94</v>
      </c>
      <c r="L40">
        <v>62.18</v>
      </c>
      <c r="M40">
        <v>0</v>
      </c>
      <c r="N40">
        <v>29.000000000000004</v>
      </c>
      <c r="O40">
        <v>48.71</v>
      </c>
      <c r="P40">
        <v>66.570000000000007</v>
      </c>
      <c r="Q40">
        <v>2.5100000000000002</v>
      </c>
      <c r="R40">
        <v>10.357458915869511</v>
      </c>
      <c r="S40">
        <v>6.45</v>
      </c>
      <c r="T40">
        <v>0</v>
      </c>
      <c r="U40">
        <v>153.89000000000001</v>
      </c>
      <c r="V40">
        <v>5.08</v>
      </c>
      <c r="W40">
        <v>8.0799999999999983</v>
      </c>
      <c r="X40">
        <v>36.222539971949516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4.0254920514761547</v>
      </c>
      <c r="AF40">
        <v>0</v>
      </c>
      <c r="AG40">
        <v>0</v>
      </c>
      <c r="AH40">
        <v>5.7125074973600842</v>
      </c>
      <c r="AI40">
        <v>0</v>
      </c>
      <c r="AJ40">
        <v>0</v>
      </c>
      <c r="AK40">
        <v>13.13836012608353</v>
      </c>
      <c r="AL40">
        <v>10.214218588640277</v>
      </c>
      <c r="AM40">
        <v>0</v>
      </c>
      <c r="AN40">
        <v>0</v>
      </c>
      <c r="AO40">
        <v>0</v>
      </c>
      <c r="AP40">
        <v>0.50038000000000016</v>
      </c>
      <c r="AQ40">
        <v>0</v>
      </c>
      <c r="AR40">
        <v>0.40637681159420291</v>
      </c>
      <c r="AS40">
        <v>1.0516190900981266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541.03895305307128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76.94</v>
      </c>
      <c r="L41">
        <v>62.18</v>
      </c>
      <c r="M41">
        <v>0</v>
      </c>
      <c r="N41">
        <v>29.000000000000004</v>
      </c>
      <c r="O41">
        <v>48.71</v>
      </c>
      <c r="P41">
        <v>66.570000000000007</v>
      </c>
      <c r="Q41">
        <v>2.5100000000000002</v>
      </c>
      <c r="R41">
        <v>10.357458915869511</v>
      </c>
      <c r="S41">
        <v>6.45</v>
      </c>
      <c r="T41">
        <v>0</v>
      </c>
      <c r="U41">
        <v>153.89000000000001</v>
      </c>
      <c r="V41">
        <v>5.08</v>
      </c>
      <c r="W41">
        <v>8.0799999999999983</v>
      </c>
      <c r="X41">
        <v>36.222539971949516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5.7125074973600842</v>
      </c>
      <c r="AI41">
        <v>0</v>
      </c>
      <c r="AJ41">
        <v>0</v>
      </c>
      <c r="AK41">
        <v>13.13836012608353</v>
      </c>
      <c r="AL41">
        <v>10.214218588640277</v>
      </c>
      <c r="AM41">
        <v>0</v>
      </c>
      <c r="AN41">
        <v>0</v>
      </c>
      <c r="AO41">
        <v>0</v>
      </c>
      <c r="AP41">
        <v>0.50038000000000016</v>
      </c>
      <c r="AQ41">
        <v>0</v>
      </c>
      <c r="AR41">
        <v>0.40637681159420291</v>
      </c>
      <c r="AS41">
        <v>1.0516190900981266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537.01346100159526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139.30000000000001</v>
      </c>
      <c r="L42">
        <v>62.18</v>
      </c>
      <c r="M42">
        <v>0</v>
      </c>
      <c r="N42">
        <v>29.000000000000004</v>
      </c>
      <c r="O42">
        <v>48.71</v>
      </c>
      <c r="P42">
        <v>66.570000000000007</v>
      </c>
      <c r="Q42">
        <v>2.5100000000000002</v>
      </c>
      <c r="R42">
        <v>10.357458915869511</v>
      </c>
      <c r="S42">
        <v>6.45</v>
      </c>
      <c r="T42">
        <v>0</v>
      </c>
      <c r="U42">
        <v>153.89000000000001</v>
      </c>
      <c r="V42">
        <v>5.08</v>
      </c>
      <c r="W42">
        <v>8.0799999999999983</v>
      </c>
      <c r="X42">
        <v>36.222539971949516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5.7125074973600842</v>
      </c>
      <c r="AI42">
        <v>0</v>
      </c>
      <c r="AJ42">
        <v>0</v>
      </c>
      <c r="AK42">
        <v>13.13836012608353</v>
      </c>
      <c r="AL42">
        <v>2.267851118760758</v>
      </c>
      <c r="AM42">
        <v>0</v>
      </c>
      <c r="AN42">
        <v>0</v>
      </c>
      <c r="AO42">
        <v>0</v>
      </c>
      <c r="AP42">
        <v>0.50038000000000016</v>
      </c>
      <c r="AQ42">
        <v>0</v>
      </c>
      <c r="AR42">
        <v>6.4690108695652171</v>
      </c>
      <c r="AS42">
        <v>1.0516190900981266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597.48972758968671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106.23759697812761</v>
      </c>
      <c r="L43">
        <v>62.610000000000007</v>
      </c>
      <c r="M43">
        <v>0</v>
      </c>
      <c r="N43">
        <v>29.000000000000004</v>
      </c>
      <c r="O43">
        <v>48.71</v>
      </c>
      <c r="P43">
        <v>66.570000000000007</v>
      </c>
      <c r="Q43">
        <v>2.5100000000000002</v>
      </c>
      <c r="R43">
        <v>10.357458915869511</v>
      </c>
      <c r="S43">
        <v>6.45</v>
      </c>
      <c r="T43">
        <v>0</v>
      </c>
      <c r="U43">
        <v>153.89000000000001</v>
      </c>
      <c r="V43">
        <v>5.08</v>
      </c>
      <c r="W43">
        <v>8.0799999999999983</v>
      </c>
      <c r="X43">
        <v>36.222539971949516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13.13836012608353</v>
      </c>
      <c r="AL43">
        <v>0.34284423407917397</v>
      </c>
      <c r="AM43">
        <v>0</v>
      </c>
      <c r="AN43">
        <v>0</v>
      </c>
      <c r="AO43">
        <v>0</v>
      </c>
      <c r="AP43">
        <v>0.50038000000000016</v>
      </c>
      <c r="AQ43">
        <v>0</v>
      </c>
      <c r="AR43">
        <v>6.4690108695652171</v>
      </c>
      <c r="AS43">
        <v>2.6290477252453166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558.79723882091969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72.960000000000008</v>
      </c>
      <c r="L44">
        <v>33.660000000000004</v>
      </c>
      <c r="M44">
        <v>0</v>
      </c>
      <c r="N44">
        <v>29.000000000000004</v>
      </c>
      <c r="O44">
        <v>48.71</v>
      </c>
      <c r="P44">
        <v>66.570000000000007</v>
      </c>
      <c r="Q44">
        <v>0.96</v>
      </c>
      <c r="R44">
        <v>5.7684056369162748</v>
      </c>
      <c r="S44">
        <v>3.85</v>
      </c>
      <c r="T44">
        <v>0</v>
      </c>
      <c r="U44">
        <v>153.89000000000001</v>
      </c>
      <c r="V44">
        <v>5.08</v>
      </c>
      <c r="W44">
        <v>8.0799999999999983</v>
      </c>
      <c r="X44">
        <v>36.222539971949516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13.13836012608353</v>
      </c>
      <c r="AL44">
        <v>0.34284423407917397</v>
      </c>
      <c r="AM44">
        <v>0</v>
      </c>
      <c r="AN44">
        <v>0</v>
      </c>
      <c r="AO44">
        <v>0</v>
      </c>
      <c r="AP44">
        <v>0.50038000000000016</v>
      </c>
      <c r="AQ44">
        <v>0</v>
      </c>
      <c r="AR44">
        <v>6.4690108695652171</v>
      </c>
      <c r="AS44">
        <v>2.6290477252453166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487.83058856383906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86.543827340674895</v>
      </c>
      <c r="L45">
        <v>57.83</v>
      </c>
      <c r="M45">
        <v>0</v>
      </c>
      <c r="N45">
        <v>29.000000000000004</v>
      </c>
      <c r="O45">
        <v>48.71</v>
      </c>
      <c r="P45">
        <v>66.570000000000007</v>
      </c>
      <c r="Q45">
        <v>2.5100000000000002</v>
      </c>
      <c r="R45">
        <v>10.357458915869511</v>
      </c>
      <c r="S45">
        <v>6.45</v>
      </c>
      <c r="T45">
        <v>0</v>
      </c>
      <c r="U45">
        <v>153.89000000000001</v>
      </c>
      <c r="V45">
        <v>4.8875327951564067</v>
      </c>
      <c r="W45">
        <v>8.0799999999999983</v>
      </c>
      <c r="X45">
        <v>36.222539971949516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13.13836012608353</v>
      </c>
      <c r="AL45">
        <v>0.34284423407917397</v>
      </c>
      <c r="AM45">
        <v>0</v>
      </c>
      <c r="AN45">
        <v>0</v>
      </c>
      <c r="AO45">
        <v>0</v>
      </c>
      <c r="AP45">
        <v>0.50038000000000016</v>
      </c>
      <c r="AQ45">
        <v>0</v>
      </c>
      <c r="AR45">
        <v>0.54098913043478258</v>
      </c>
      <c r="AS45">
        <v>2.6290477252453166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528.20298023949306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86.543827340674895</v>
      </c>
      <c r="L46">
        <v>62.61</v>
      </c>
      <c r="M46">
        <v>0</v>
      </c>
      <c r="N46">
        <v>29.000000000000004</v>
      </c>
      <c r="O46">
        <v>48.71</v>
      </c>
      <c r="P46">
        <v>66.570000000000007</v>
      </c>
      <c r="Q46">
        <v>2.5100000000000002</v>
      </c>
      <c r="R46">
        <v>10.357458915869511</v>
      </c>
      <c r="S46">
        <v>6.45</v>
      </c>
      <c r="T46">
        <v>0</v>
      </c>
      <c r="U46">
        <v>153.89000000000001</v>
      </c>
      <c r="V46">
        <v>4.8875327951564067</v>
      </c>
      <c r="W46">
        <v>8.0799999999999983</v>
      </c>
      <c r="X46">
        <v>36.222539971949516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13.13836012608353</v>
      </c>
      <c r="AL46">
        <v>0.34284423407917397</v>
      </c>
      <c r="AM46">
        <v>0</v>
      </c>
      <c r="AN46">
        <v>0</v>
      </c>
      <c r="AO46">
        <v>0</v>
      </c>
      <c r="AP46">
        <v>0.50038000000000016</v>
      </c>
      <c r="AQ46">
        <v>0</v>
      </c>
      <c r="AR46">
        <v>0.54098913043478258</v>
      </c>
      <c r="AS46">
        <v>2.6290477252453166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532.98298023949303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86.543827340674895</v>
      </c>
      <c r="L47">
        <v>62.61</v>
      </c>
      <c r="M47">
        <v>0</v>
      </c>
      <c r="N47">
        <v>29.000000000000004</v>
      </c>
      <c r="O47">
        <v>48.71</v>
      </c>
      <c r="P47">
        <v>66.570000000000007</v>
      </c>
      <c r="Q47">
        <v>2.5099999999999998</v>
      </c>
      <c r="R47">
        <v>10.357052631578947</v>
      </c>
      <c r="S47">
        <v>6.4499999999999993</v>
      </c>
      <c r="T47">
        <v>0</v>
      </c>
      <c r="U47">
        <v>153.89000000000001</v>
      </c>
      <c r="V47">
        <v>5.2799999999999994</v>
      </c>
      <c r="W47">
        <v>8.08</v>
      </c>
      <c r="X47">
        <v>36.222539971949516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13.13836012608353</v>
      </c>
      <c r="AL47">
        <v>0.34284423407917397</v>
      </c>
      <c r="AM47">
        <v>0</v>
      </c>
      <c r="AN47">
        <v>0</v>
      </c>
      <c r="AO47">
        <v>0</v>
      </c>
      <c r="AP47">
        <v>0.50038000000000016</v>
      </c>
      <c r="AQ47">
        <v>0</v>
      </c>
      <c r="AR47">
        <v>0.27176449275362319</v>
      </c>
      <c r="AS47">
        <v>2.6290477252453166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533.10581652236488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86.543827340674895</v>
      </c>
      <c r="L48">
        <v>62.61</v>
      </c>
      <c r="M48">
        <v>0</v>
      </c>
      <c r="N48">
        <v>29.000000000000004</v>
      </c>
      <c r="O48">
        <v>48.71</v>
      </c>
      <c r="P48">
        <v>66.570000000000007</v>
      </c>
      <c r="Q48">
        <v>2.5099999999999998</v>
      </c>
      <c r="R48">
        <v>10.357052631578947</v>
      </c>
      <c r="S48">
        <v>6.4499999999999993</v>
      </c>
      <c r="T48">
        <v>0</v>
      </c>
      <c r="U48">
        <v>153.89000000000001</v>
      </c>
      <c r="V48">
        <v>5.08</v>
      </c>
      <c r="W48">
        <v>8.08</v>
      </c>
      <c r="X48">
        <v>36.222539971949516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13.13836012608353</v>
      </c>
      <c r="AL48">
        <v>0.34284423407917397</v>
      </c>
      <c r="AM48">
        <v>0</v>
      </c>
      <c r="AN48">
        <v>0</v>
      </c>
      <c r="AO48">
        <v>0</v>
      </c>
      <c r="AP48">
        <v>0.50038000000000016</v>
      </c>
      <c r="AQ48">
        <v>0</v>
      </c>
      <c r="AR48">
        <v>0.27176449275362319</v>
      </c>
      <c r="AS48">
        <v>2.6290477252453166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532.90581652236494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40.390000000000008</v>
      </c>
      <c r="L49">
        <v>62.61</v>
      </c>
      <c r="M49">
        <v>0</v>
      </c>
      <c r="N49">
        <v>29.000000000000004</v>
      </c>
      <c r="O49">
        <v>48.71</v>
      </c>
      <c r="P49">
        <v>66.570000000000007</v>
      </c>
      <c r="Q49">
        <v>2.5099999999999998</v>
      </c>
      <c r="R49">
        <v>10.357052631578947</v>
      </c>
      <c r="S49">
        <v>6.4499999999999993</v>
      </c>
      <c r="T49">
        <v>0</v>
      </c>
      <c r="U49">
        <v>153.89000000000001</v>
      </c>
      <c r="V49">
        <v>5.08</v>
      </c>
      <c r="W49">
        <v>8.08</v>
      </c>
      <c r="X49">
        <v>36.222539971949516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13.13836012608353</v>
      </c>
      <c r="AL49">
        <v>0.34284423407917397</v>
      </c>
      <c r="AM49">
        <v>0</v>
      </c>
      <c r="AN49">
        <v>0</v>
      </c>
      <c r="AO49">
        <v>0</v>
      </c>
      <c r="AP49">
        <v>0.50038000000000016</v>
      </c>
      <c r="AQ49">
        <v>0</v>
      </c>
      <c r="AR49">
        <v>0.27176449275362319</v>
      </c>
      <c r="AS49">
        <v>1.0516190900981266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485.17456054654292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40.390000000000008</v>
      </c>
      <c r="L50">
        <v>62.61</v>
      </c>
      <c r="M50">
        <v>0</v>
      </c>
      <c r="N50">
        <v>29.000000000000004</v>
      </c>
      <c r="O50">
        <v>48.71</v>
      </c>
      <c r="P50">
        <v>66.570000000000007</v>
      </c>
      <c r="Q50">
        <v>2.5099999999999998</v>
      </c>
      <c r="R50">
        <v>10.357052631578947</v>
      </c>
      <c r="S50">
        <v>6.4499999999999993</v>
      </c>
      <c r="T50">
        <v>0</v>
      </c>
      <c r="U50">
        <v>153.89000000000001</v>
      </c>
      <c r="V50">
        <v>5.08</v>
      </c>
      <c r="W50">
        <v>8.08</v>
      </c>
      <c r="X50">
        <v>36.222539971949516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13.13836012608353</v>
      </c>
      <c r="AL50">
        <v>0.34284423407917397</v>
      </c>
      <c r="AM50">
        <v>0</v>
      </c>
      <c r="AN50">
        <v>0</v>
      </c>
      <c r="AO50">
        <v>0</v>
      </c>
      <c r="AP50">
        <v>0.50038000000000016</v>
      </c>
      <c r="AQ50">
        <v>0</v>
      </c>
      <c r="AR50">
        <v>0.27176449275362319</v>
      </c>
      <c r="AS50">
        <v>1.0516190900981266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485.17456054654292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40.390000000000008</v>
      </c>
      <c r="L51">
        <v>32.69</v>
      </c>
      <c r="M51">
        <v>0</v>
      </c>
      <c r="N51">
        <v>29.000000000000004</v>
      </c>
      <c r="O51">
        <v>48.71</v>
      </c>
      <c r="P51">
        <v>66.570000000000007</v>
      </c>
      <c r="Q51">
        <v>1.95</v>
      </c>
      <c r="R51">
        <v>7.87</v>
      </c>
      <c r="S51">
        <v>4.9400000000000004</v>
      </c>
      <c r="T51">
        <v>0</v>
      </c>
      <c r="U51">
        <v>153.89000000000001</v>
      </c>
      <c r="V51">
        <v>5.08</v>
      </c>
      <c r="W51">
        <v>8.08</v>
      </c>
      <c r="X51">
        <v>36.222539971949516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13.13836012608353</v>
      </c>
      <c r="AL51">
        <v>0.34284423407917397</v>
      </c>
      <c r="AM51">
        <v>0</v>
      </c>
      <c r="AN51">
        <v>0</v>
      </c>
      <c r="AO51">
        <v>0</v>
      </c>
      <c r="AP51">
        <v>0.50038000000000016</v>
      </c>
      <c r="AQ51">
        <v>0</v>
      </c>
      <c r="AR51">
        <v>0.80767391304347824</v>
      </c>
      <c r="AS51">
        <v>1.0516190900981266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451.23341733525376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40.390000000000008</v>
      </c>
      <c r="L52">
        <v>32.69</v>
      </c>
      <c r="M52">
        <v>0</v>
      </c>
      <c r="N52">
        <v>29.000000000000004</v>
      </c>
      <c r="O52">
        <v>48.71</v>
      </c>
      <c r="P52">
        <v>66.570000000000007</v>
      </c>
      <c r="Q52">
        <v>1.52</v>
      </c>
      <c r="R52">
        <v>6.03</v>
      </c>
      <c r="S52">
        <v>4</v>
      </c>
      <c r="T52">
        <v>0</v>
      </c>
      <c r="U52">
        <v>153.89000000000001</v>
      </c>
      <c r="V52">
        <v>5.08</v>
      </c>
      <c r="W52">
        <v>8.08</v>
      </c>
      <c r="X52">
        <v>36.222539971949516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13.13836012608353</v>
      </c>
      <c r="AL52">
        <v>0.34284423407917397</v>
      </c>
      <c r="AM52">
        <v>0</v>
      </c>
      <c r="AN52">
        <v>0</v>
      </c>
      <c r="AO52">
        <v>0</v>
      </c>
      <c r="AP52">
        <v>0.50038000000000016</v>
      </c>
      <c r="AQ52">
        <v>0</v>
      </c>
      <c r="AR52">
        <v>0.80767391304347824</v>
      </c>
      <c r="AS52">
        <v>1.0516190900981266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448.02341733525384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40.390000000000008</v>
      </c>
      <c r="L53">
        <v>32.69</v>
      </c>
      <c r="M53">
        <v>0</v>
      </c>
      <c r="N53">
        <v>29.000000000000004</v>
      </c>
      <c r="O53">
        <v>48.71</v>
      </c>
      <c r="P53">
        <v>66.570000000000007</v>
      </c>
      <c r="Q53">
        <v>1.5</v>
      </c>
      <c r="R53">
        <v>5.77</v>
      </c>
      <c r="S53">
        <v>3.86</v>
      </c>
      <c r="T53">
        <v>0</v>
      </c>
      <c r="U53">
        <v>153.89000000000001</v>
      </c>
      <c r="V53">
        <v>5.0761718161266014</v>
      </c>
      <c r="W53">
        <v>8.08</v>
      </c>
      <c r="X53">
        <v>37.67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13.13836012608353</v>
      </c>
      <c r="AL53">
        <v>0.34284423407917397</v>
      </c>
      <c r="AM53">
        <v>0</v>
      </c>
      <c r="AN53">
        <v>0</v>
      </c>
      <c r="AO53">
        <v>0</v>
      </c>
      <c r="AP53">
        <v>0.50038000000000016</v>
      </c>
      <c r="AQ53">
        <v>0</v>
      </c>
      <c r="AR53">
        <v>0.27176449275362319</v>
      </c>
      <c r="AS53">
        <v>1.0516190900981266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448.51113975914109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40.390000000000008</v>
      </c>
      <c r="L54">
        <v>32.69</v>
      </c>
      <c r="M54">
        <v>0</v>
      </c>
      <c r="N54">
        <v>29.000000000000004</v>
      </c>
      <c r="O54">
        <v>48.71</v>
      </c>
      <c r="P54">
        <v>66.570000000000007</v>
      </c>
      <c r="Q54">
        <v>1.5</v>
      </c>
      <c r="R54">
        <v>5.77</v>
      </c>
      <c r="S54">
        <v>3.86</v>
      </c>
      <c r="T54">
        <v>0</v>
      </c>
      <c r="U54">
        <v>153.89000000000001</v>
      </c>
      <c r="V54">
        <v>5.0761718161266014</v>
      </c>
      <c r="W54">
        <v>8.08</v>
      </c>
      <c r="X54">
        <v>36.223166083916077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13.13836012608353</v>
      </c>
      <c r="AL54">
        <v>0.34284423407917397</v>
      </c>
      <c r="AM54">
        <v>0</v>
      </c>
      <c r="AN54">
        <v>0</v>
      </c>
      <c r="AO54">
        <v>0</v>
      </c>
      <c r="AP54">
        <v>0.50038000000000016</v>
      </c>
      <c r="AQ54">
        <v>0</v>
      </c>
      <c r="AR54">
        <v>0.27176449275362319</v>
      </c>
      <c r="AS54">
        <v>1.0516190900981266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447.06430584305713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40.390000000000008</v>
      </c>
      <c r="L55">
        <v>32.69</v>
      </c>
      <c r="M55">
        <v>0</v>
      </c>
      <c r="N55">
        <v>29.000000000000004</v>
      </c>
      <c r="O55">
        <v>48.71</v>
      </c>
      <c r="P55">
        <v>66.570000000000007</v>
      </c>
      <c r="Q55">
        <v>2.5099999999999993</v>
      </c>
      <c r="R55">
        <v>10.356171470805617</v>
      </c>
      <c r="S55">
        <v>6.45</v>
      </c>
      <c r="T55">
        <v>0</v>
      </c>
      <c r="U55">
        <v>153.89000000000001</v>
      </c>
      <c r="V55">
        <v>5.0761718161266014</v>
      </c>
      <c r="W55">
        <v>8.08</v>
      </c>
      <c r="X55">
        <v>36.223166083916077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13.13836012608353</v>
      </c>
      <c r="AL55">
        <v>0.34284423407917397</v>
      </c>
      <c r="AM55">
        <v>0</v>
      </c>
      <c r="AN55">
        <v>0</v>
      </c>
      <c r="AO55">
        <v>0</v>
      </c>
      <c r="AP55">
        <v>0.50038000000000016</v>
      </c>
      <c r="AQ55">
        <v>0</v>
      </c>
      <c r="AR55">
        <v>0.27176449275362319</v>
      </c>
      <c r="AS55">
        <v>1.0516190900981266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455.25047731386269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40.390000000000008</v>
      </c>
      <c r="L56">
        <v>32.69</v>
      </c>
      <c r="M56">
        <v>0</v>
      </c>
      <c r="N56">
        <v>29.000000000000004</v>
      </c>
      <c r="O56">
        <v>48.71</v>
      </c>
      <c r="P56">
        <v>66.570000000000007</v>
      </c>
      <c r="Q56">
        <v>2.5099999999999993</v>
      </c>
      <c r="R56">
        <v>10.356171470805617</v>
      </c>
      <c r="S56">
        <v>6.45</v>
      </c>
      <c r="T56">
        <v>0</v>
      </c>
      <c r="U56">
        <v>153.89000000000001</v>
      </c>
      <c r="V56">
        <v>5.0761718161266014</v>
      </c>
      <c r="W56">
        <v>8.08</v>
      </c>
      <c r="X56">
        <v>36.223166083916077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13.13836012608353</v>
      </c>
      <c r="AL56">
        <v>0.34284423407917397</v>
      </c>
      <c r="AM56">
        <v>0</v>
      </c>
      <c r="AN56">
        <v>0</v>
      </c>
      <c r="AO56">
        <v>0</v>
      </c>
      <c r="AP56">
        <v>0.50038000000000016</v>
      </c>
      <c r="AQ56">
        <v>0</v>
      </c>
      <c r="AR56">
        <v>0.27176449275362319</v>
      </c>
      <c r="AS56">
        <v>1.0516190900981266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455.25047731386269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40.390000000000008</v>
      </c>
      <c r="L57">
        <v>32.69</v>
      </c>
      <c r="M57">
        <v>0</v>
      </c>
      <c r="N57">
        <v>29.000000000000004</v>
      </c>
      <c r="O57">
        <v>48.71</v>
      </c>
      <c r="P57">
        <v>66.570000000000007</v>
      </c>
      <c r="Q57">
        <v>2.5099999999999993</v>
      </c>
      <c r="R57">
        <v>10.356171470805617</v>
      </c>
      <c r="S57">
        <v>6.45</v>
      </c>
      <c r="T57">
        <v>0</v>
      </c>
      <c r="U57">
        <v>153.89000000000001</v>
      </c>
      <c r="V57">
        <v>5.0761718161266014</v>
      </c>
      <c r="W57">
        <v>8.08</v>
      </c>
      <c r="X57">
        <v>36.223166083916077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13.13836012608353</v>
      </c>
      <c r="AL57">
        <v>0.34284423407917397</v>
      </c>
      <c r="AM57">
        <v>0</v>
      </c>
      <c r="AN57">
        <v>0</v>
      </c>
      <c r="AO57">
        <v>0</v>
      </c>
      <c r="AP57">
        <v>0.50038000000000016</v>
      </c>
      <c r="AQ57">
        <v>0</v>
      </c>
      <c r="AR57">
        <v>0.27176449275362319</v>
      </c>
      <c r="AS57">
        <v>1.0516190900981266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455.25047731386269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40.390000000000008</v>
      </c>
      <c r="L58">
        <v>32.69</v>
      </c>
      <c r="M58">
        <v>0</v>
      </c>
      <c r="N58">
        <v>29.000000000000004</v>
      </c>
      <c r="O58">
        <v>48.71</v>
      </c>
      <c r="P58">
        <v>66.570000000000007</v>
      </c>
      <c r="Q58">
        <v>2.5099999999999993</v>
      </c>
      <c r="R58">
        <v>10.356171470805617</v>
      </c>
      <c r="S58">
        <v>6.45</v>
      </c>
      <c r="T58">
        <v>0</v>
      </c>
      <c r="U58">
        <v>153.89000000000001</v>
      </c>
      <c r="V58">
        <v>5.0761718161266014</v>
      </c>
      <c r="W58">
        <v>8.08</v>
      </c>
      <c r="X58">
        <v>36.223166083916077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4.0254920514761547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13.13836012608353</v>
      </c>
      <c r="AL58">
        <v>0.34284423407917397</v>
      </c>
      <c r="AM58">
        <v>0</v>
      </c>
      <c r="AN58">
        <v>0</v>
      </c>
      <c r="AO58">
        <v>0</v>
      </c>
      <c r="AP58">
        <v>0.50038000000000016</v>
      </c>
      <c r="AQ58">
        <v>0</v>
      </c>
      <c r="AR58">
        <v>0.27176449275362319</v>
      </c>
      <c r="AS58">
        <v>1.0516190900981266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459.27596936533882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40.390000000000008</v>
      </c>
      <c r="L59">
        <v>32.69</v>
      </c>
      <c r="M59">
        <v>0</v>
      </c>
      <c r="N59">
        <v>29.000000000000004</v>
      </c>
      <c r="O59">
        <v>48.71</v>
      </c>
      <c r="P59">
        <v>66.570000000000007</v>
      </c>
      <c r="Q59">
        <v>2.5099999999999993</v>
      </c>
      <c r="R59">
        <v>10.356171470805617</v>
      </c>
      <c r="S59">
        <v>6.45</v>
      </c>
      <c r="T59">
        <v>0</v>
      </c>
      <c r="U59">
        <v>153.89000000000001</v>
      </c>
      <c r="V59">
        <v>5.0761718161266014</v>
      </c>
      <c r="W59">
        <v>8.08</v>
      </c>
      <c r="X59">
        <v>36.223166083916077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4.0254920514761547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13.13836012608353</v>
      </c>
      <c r="AL59">
        <v>0.34284423407917397</v>
      </c>
      <c r="AM59">
        <v>0</v>
      </c>
      <c r="AN59">
        <v>0</v>
      </c>
      <c r="AO59">
        <v>0</v>
      </c>
      <c r="AP59">
        <v>0.50038000000000016</v>
      </c>
      <c r="AQ59">
        <v>0</v>
      </c>
      <c r="AR59">
        <v>0.27176449275362319</v>
      </c>
      <c r="AS59">
        <v>1.0516190900981266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459.27596936533882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40.390000000000008</v>
      </c>
      <c r="L60">
        <v>32.69</v>
      </c>
      <c r="M60">
        <v>0</v>
      </c>
      <c r="N60">
        <v>29.000000000000004</v>
      </c>
      <c r="O60">
        <v>48.71</v>
      </c>
      <c r="P60">
        <v>66.570000000000007</v>
      </c>
      <c r="Q60">
        <v>2.5099999999999993</v>
      </c>
      <c r="R60">
        <v>10.356171470805617</v>
      </c>
      <c r="S60">
        <v>6.45</v>
      </c>
      <c r="T60">
        <v>0</v>
      </c>
      <c r="U60">
        <v>153.89000000000001</v>
      </c>
      <c r="V60">
        <v>5.0761718161266014</v>
      </c>
      <c r="W60">
        <v>8.08</v>
      </c>
      <c r="X60">
        <v>36.223166083916077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4.0254920514761547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13.13836012608353</v>
      </c>
      <c r="AL60">
        <v>0.34284423407917397</v>
      </c>
      <c r="AM60">
        <v>0</v>
      </c>
      <c r="AN60">
        <v>0</v>
      </c>
      <c r="AO60">
        <v>0</v>
      </c>
      <c r="AP60">
        <v>0.50038000000000016</v>
      </c>
      <c r="AQ60">
        <v>0</v>
      </c>
      <c r="AR60">
        <v>0.27176449275362319</v>
      </c>
      <c r="AS60">
        <v>1.0516190900981266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459.27596936533882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40.390000000000008</v>
      </c>
      <c r="L61">
        <v>32.69</v>
      </c>
      <c r="M61">
        <v>0</v>
      </c>
      <c r="N61">
        <v>29.000000000000004</v>
      </c>
      <c r="O61">
        <v>48.71</v>
      </c>
      <c r="P61">
        <v>66.570000000000007</v>
      </c>
      <c r="Q61">
        <v>2.5099999999999993</v>
      </c>
      <c r="R61">
        <v>10.356171470805617</v>
      </c>
      <c r="S61">
        <v>6.45</v>
      </c>
      <c r="T61">
        <v>0</v>
      </c>
      <c r="U61">
        <v>153.89000000000001</v>
      </c>
      <c r="V61">
        <v>5.0761718161266014</v>
      </c>
      <c r="W61">
        <v>8.08</v>
      </c>
      <c r="X61">
        <v>36.223166083916077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4.0254920514761547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13.13836012608353</v>
      </c>
      <c r="AL61">
        <v>0.34284423407917397</v>
      </c>
      <c r="AM61">
        <v>0</v>
      </c>
      <c r="AN61">
        <v>0</v>
      </c>
      <c r="AO61">
        <v>0</v>
      </c>
      <c r="AP61">
        <v>0.50038000000000016</v>
      </c>
      <c r="AQ61">
        <v>0</v>
      </c>
      <c r="AR61">
        <v>0.27176449275362319</v>
      </c>
      <c r="AS61">
        <v>1.0516190900981266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459.27596936533882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40.390000000000008</v>
      </c>
      <c r="L62">
        <v>32.69</v>
      </c>
      <c r="M62">
        <v>0</v>
      </c>
      <c r="N62">
        <v>29.000000000000004</v>
      </c>
      <c r="O62">
        <v>48.71</v>
      </c>
      <c r="P62">
        <v>66.570000000000007</v>
      </c>
      <c r="Q62">
        <v>2.5099999999999993</v>
      </c>
      <c r="R62">
        <v>10.356171470805617</v>
      </c>
      <c r="S62">
        <v>6.45</v>
      </c>
      <c r="T62">
        <v>0</v>
      </c>
      <c r="U62">
        <v>153.89000000000001</v>
      </c>
      <c r="V62">
        <v>5.0761718161266014</v>
      </c>
      <c r="W62">
        <v>8.08</v>
      </c>
      <c r="X62">
        <v>36.223166083916077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4.0254920514761547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13.13836012608353</v>
      </c>
      <c r="AL62">
        <v>0.34284423407917397</v>
      </c>
      <c r="AM62">
        <v>0</v>
      </c>
      <c r="AN62">
        <v>0</v>
      </c>
      <c r="AO62">
        <v>0</v>
      </c>
      <c r="AP62">
        <v>0.50038000000000016</v>
      </c>
      <c r="AQ62">
        <v>0</v>
      </c>
      <c r="AR62">
        <v>0.27176449275362319</v>
      </c>
      <c r="AS62">
        <v>1.0516190900981266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459.27596936533882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40.390000000000008</v>
      </c>
      <c r="L63">
        <v>32.69</v>
      </c>
      <c r="M63">
        <v>0</v>
      </c>
      <c r="N63">
        <v>29.000000000000004</v>
      </c>
      <c r="O63">
        <v>48.71</v>
      </c>
      <c r="P63">
        <v>66.570000000000007</v>
      </c>
      <c r="Q63">
        <v>2.5099999999999993</v>
      </c>
      <c r="R63">
        <v>10.356171470805617</v>
      </c>
      <c r="S63">
        <v>6.45</v>
      </c>
      <c r="T63">
        <v>0</v>
      </c>
      <c r="U63">
        <v>153.89000000000001</v>
      </c>
      <c r="V63">
        <v>5.0761718161266014</v>
      </c>
      <c r="W63">
        <v>8.08</v>
      </c>
      <c r="X63">
        <v>36.223166083916077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4.0254920514761547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13.13836012608353</v>
      </c>
      <c r="AL63">
        <v>0.34284423407917397</v>
      </c>
      <c r="AM63">
        <v>0</v>
      </c>
      <c r="AN63">
        <v>0</v>
      </c>
      <c r="AO63">
        <v>0</v>
      </c>
      <c r="AP63">
        <v>0.50038000000000016</v>
      </c>
      <c r="AQ63">
        <v>0</v>
      </c>
      <c r="AR63">
        <v>0.27176449275362319</v>
      </c>
      <c r="AS63">
        <v>1.0516190900981266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459.27596936533882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40.390000000000008</v>
      </c>
      <c r="L64">
        <v>32.69</v>
      </c>
      <c r="M64">
        <v>0</v>
      </c>
      <c r="N64">
        <v>29.000000000000004</v>
      </c>
      <c r="O64">
        <v>48.71</v>
      </c>
      <c r="P64">
        <v>66.570000000000007</v>
      </c>
      <c r="Q64">
        <v>2.5099999999999993</v>
      </c>
      <c r="R64">
        <v>10.356171470805617</v>
      </c>
      <c r="S64">
        <v>6.45</v>
      </c>
      <c r="T64">
        <v>0</v>
      </c>
      <c r="U64">
        <v>153.89000000000001</v>
      </c>
      <c r="V64">
        <v>5.0761718161266014</v>
      </c>
      <c r="W64">
        <v>8.08</v>
      </c>
      <c r="X64">
        <v>36.223166083916077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4.0254920514761547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13.13836012608353</v>
      </c>
      <c r="AL64">
        <v>0.34284423407917397</v>
      </c>
      <c r="AM64">
        <v>0</v>
      </c>
      <c r="AN64">
        <v>0</v>
      </c>
      <c r="AO64">
        <v>0</v>
      </c>
      <c r="AP64">
        <v>0.50038000000000016</v>
      </c>
      <c r="AQ64">
        <v>0</v>
      </c>
      <c r="AR64">
        <v>0.27176449275362319</v>
      </c>
      <c r="AS64">
        <v>1.0516190900981266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459.27596936533882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40.390000000000008</v>
      </c>
      <c r="L65">
        <v>32.69</v>
      </c>
      <c r="M65">
        <v>0</v>
      </c>
      <c r="N65">
        <v>29.000000000000004</v>
      </c>
      <c r="O65">
        <v>48.71</v>
      </c>
      <c r="P65">
        <v>66.570000000000007</v>
      </c>
      <c r="Q65">
        <v>2.5099999999999993</v>
      </c>
      <c r="R65">
        <v>10.356171470805617</v>
      </c>
      <c r="S65">
        <v>6.45</v>
      </c>
      <c r="T65">
        <v>0</v>
      </c>
      <c r="U65">
        <v>153.89000000000001</v>
      </c>
      <c r="V65">
        <v>5.0761718161266014</v>
      </c>
      <c r="W65">
        <v>8.08</v>
      </c>
      <c r="X65">
        <v>36.223166083916077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4.0254920514761547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13.13836012608353</v>
      </c>
      <c r="AL65">
        <v>0.34284423407917397</v>
      </c>
      <c r="AM65">
        <v>0</v>
      </c>
      <c r="AN65">
        <v>0</v>
      </c>
      <c r="AO65">
        <v>0</v>
      </c>
      <c r="AP65">
        <v>0.50038000000000016</v>
      </c>
      <c r="AQ65">
        <v>0</v>
      </c>
      <c r="AR65">
        <v>0.27176449275362319</v>
      </c>
      <c r="AS65">
        <v>1.0516190900981266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459.27596936533882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40.390000000000008</v>
      </c>
      <c r="L66">
        <v>32.69</v>
      </c>
      <c r="M66">
        <v>0</v>
      </c>
      <c r="N66">
        <v>29.000000000000004</v>
      </c>
      <c r="O66">
        <v>48.71</v>
      </c>
      <c r="P66">
        <v>66.570000000000007</v>
      </c>
      <c r="Q66">
        <v>2.5099999999999993</v>
      </c>
      <c r="R66">
        <v>10.356171470805617</v>
      </c>
      <c r="S66">
        <v>6.45</v>
      </c>
      <c r="T66">
        <v>0</v>
      </c>
      <c r="U66">
        <v>153.89000000000001</v>
      </c>
      <c r="V66">
        <v>5.0761718161266014</v>
      </c>
      <c r="W66">
        <v>8.08</v>
      </c>
      <c r="X66">
        <v>36.223166083916077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4.0254920514761547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13.13836012608353</v>
      </c>
      <c r="AL66">
        <v>0.34284423407917397</v>
      </c>
      <c r="AM66">
        <v>0</v>
      </c>
      <c r="AN66">
        <v>0</v>
      </c>
      <c r="AO66">
        <v>0</v>
      </c>
      <c r="AP66">
        <v>0.50038000000000016</v>
      </c>
      <c r="AQ66">
        <v>0</v>
      </c>
      <c r="AR66">
        <v>0.27176449275362319</v>
      </c>
      <c r="AS66">
        <v>1.0516190900981266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459.27596936533882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40.390000000000008</v>
      </c>
      <c r="L67">
        <v>32.69</v>
      </c>
      <c r="M67">
        <v>0</v>
      </c>
      <c r="N67">
        <v>29.000000000000004</v>
      </c>
      <c r="O67">
        <v>48.71</v>
      </c>
      <c r="P67">
        <v>66.570000000000007</v>
      </c>
      <c r="Q67">
        <v>2.5099999999999998</v>
      </c>
      <c r="R67">
        <v>9.916830670926517</v>
      </c>
      <c r="S67">
        <v>6.0200000000000005</v>
      </c>
      <c r="T67">
        <v>0</v>
      </c>
      <c r="U67">
        <v>153.89000000000001</v>
      </c>
      <c r="V67">
        <v>5.08</v>
      </c>
      <c r="W67">
        <v>8.08</v>
      </c>
      <c r="X67">
        <v>36.223166083916077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4.0254920514761547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13.13836012608353</v>
      </c>
      <c r="AL67">
        <v>0.34284423407917397</v>
      </c>
      <c r="AM67">
        <v>0</v>
      </c>
      <c r="AN67">
        <v>0</v>
      </c>
      <c r="AO67">
        <v>0</v>
      </c>
      <c r="AP67">
        <v>0.50038000000000016</v>
      </c>
      <c r="AQ67">
        <v>0</v>
      </c>
      <c r="AR67">
        <v>0.27176449275362319</v>
      </c>
      <c r="AS67">
        <v>1.0516190900981266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458.41045674933315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40.390000000000008</v>
      </c>
      <c r="L68">
        <v>32.69</v>
      </c>
      <c r="M68">
        <v>0</v>
      </c>
      <c r="N68">
        <v>29.000000000000004</v>
      </c>
      <c r="O68">
        <v>48.71</v>
      </c>
      <c r="P68">
        <v>66.570000000000007</v>
      </c>
      <c r="Q68">
        <v>2.5099999999999998</v>
      </c>
      <c r="R68">
        <v>10.356830835117773</v>
      </c>
      <c r="S68">
        <v>6.4500000000000011</v>
      </c>
      <c r="T68">
        <v>0</v>
      </c>
      <c r="U68">
        <v>153.89000000000001</v>
      </c>
      <c r="V68">
        <v>5.08</v>
      </c>
      <c r="W68">
        <v>8.08</v>
      </c>
      <c r="X68">
        <v>36.223166083916077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4.0254920514761547</v>
      </c>
      <c r="AF68">
        <v>0</v>
      </c>
      <c r="AG68">
        <v>0</v>
      </c>
      <c r="AH68">
        <v>5.7125074973600842</v>
      </c>
      <c r="AI68">
        <v>0</v>
      </c>
      <c r="AJ68">
        <v>0</v>
      </c>
      <c r="AK68">
        <v>13.13836012608353</v>
      </c>
      <c r="AL68">
        <v>0.34284423407917397</v>
      </c>
      <c r="AM68">
        <v>0</v>
      </c>
      <c r="AN68">
        <v>0</v>
      </c>
      <c r="AO68">
        <v>0</v>
      </c>
      <c r="AP68">
        <v>0.50038000000000016</v>
      </c>
      <c r="AQ68">
        <v>0</v>
      </c>
      <c r="AR68">
        <v>0.27176449275362319</v>
      </c>
      <c r="AS68">
        <v>1.0516190900981266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464.9929644108845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86.543827340674895</v>
      </c>
      <c r="L69">
        <v>62.61</v>
      </c>
      <c r="M69">
        <v>0</v>
      </c>
      <c r="N69">
        <v>29.000000000000004</v>
      </c>
      <c r="O69">
        <v>48.71</v>
      </c>
      <c r="P69">
        <v>66.570000000000007</v>
      </c>
      <c r="Q69">
        <v>2.5099999999999998</v>
      </c>
      <c r="R69">
        <v>10.356830835117773</v>
      </c>
      <c r="S69">
        <v>6.4500000000000011</v>
      </c>
      <c r="T69">
        <v>0</v>
      </c>
      <c r="U69">
        <v>128.25000000000003</v>
      </c>
      <c r="V69">
        <v>5.08</v>
      </c>
      <c r="W69">
        <v>8.08</v>
      </c>
      <c r="X69">
        <v>34.340000000000003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4.0254920514761547</v>
      </c>
      <c r="AF69">
        <v>0</v>
      </c>
      <c r="AG69">
        <v>0</v>
      </c>
      <c r="AH69">
        <v>10.406466525871172</v>
      </c>
      <c r="AI69">
        <v>0</v>
      </c>
      <c r="AJ69">
        <v>0</v>
      </c>
      <c r="AK69">
        <v>13.13836012608353</v>
      </c>
      <c r="AL69">
        <v>0.34284423407917397</v>
      </c>
      <c r="AM69">
        <v>0</v>
      </c>
      <c r="AN69">
        <v>0</v>
      </c>
      <c r="AO69">
        <v>0</v>
      </c>
      <c r="AP69">
        <v>0.50038000000000016</v>
      </c>
      <c r="AQ69">
        <v>0</v>
      </c>
      <c r="AR69">
        <v>0.27176449275362319</v>
      </c>
      <c r="AS69">
        <v>1.0516190900981266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518.23758469615439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86.543827340674895</v>
      </c>
      <c r="L70">
        <v>62.61</v>
      </c>
      <c r="M70">
        <v>0</v>
      </c>
      <c r="N70">
        <v>29.000000000000004</v>
      </c>
      <c r="O70">
        <v>48.71</v>
      </c>
      <c r="P70">
        <v>66.570000000000007</v>
      </c>
      <c r="Q70">
        <v>2.5099999999999998</v>
      </c>
      <c r="R70">
        <v>10.356830835117773</v>
      </c>
      <c r="S70">
        <v>6.4500000000000011</v>
      </c>
      <c r="T70">
        <v>0</v>
      </c>
      <c r="U70">
        <v>128.25000000000003</v>
      </c>
      <c r="V70">
        <v>5.08</v>
      </c>
      <c r="W70">
        <v>8.08</v>
      </c>
      <c r="X70">
        <v>36.222539971949516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4.0254920514761547</v>
      </c>
      <c r="AF70">
        <v>0</v>
      </c>
      <c r="AG70">
        <v>0</v>
      </c>
      <c r="AH70">
        <v>11.356434424498415</v>
      </c>
      <c r="AI70">
        <v>0</v>
      </c>
      <c r="AJ70">
        <v>0</v>
      </c>
      <c r="AK70">
        <v>13.13836012608353</v>
      </c>
      <c r="AL70">
        <v>0.34284423407917397</v>
      </c>
      <c r="AM70">
        <v>0</v>
      </c>
      <c r="AN70">
        <v>0</v>
      </c>
      <c r="AO70">
        <v>0</v>
      </c>
      <c r="AP70">
        <v>0.50038000000000016</v>
      </c>
      <c r="AQ70">
        <v>0</v>
      </c>
      <c r="AR70">
        <v>0.27176449275362319</v>
      </c>
      <c r="AS70">
        <v>1.0516190900981266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521.07009256673109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86.543169034715106</v>
      </c>
      <c r="L71">
        <v>62.129999999999988</v>
      </c>
      <c r="M71">
        <v>0</v>
      </c>
      <c r="N71">
        <v>29.000000000000004</v>
      </c>
      <c r="O71">
        <v>48.71</v>
      </c>
      <c r="P71">
        <v>66.570000000000007</v>
      </c>
      <c r="Q71">
        <v>2.5100000000000002</v>
      </c>
      <c r="R71">
        <v>10.357458915869511</v>
      </c>
      <c r="S71">
        <v>6.45</v>
      </c>
      <c r="T71">
        <v>0</v>
      </c>
      <c r="U71">
        <v>128.25000000000003</v>
      </c>
      <c r="V71">
        <v>5.08</v>
      </c>
      <c r="W71">
        <v>8.08</v>
      </c>
      <c r="X71">
        <v>36.222539971949516</v>
      </c>
      <c r="Y71">
        <v>0</v>
      </c>
      <c r="Z71">
        <v>0</v>
      </c>
      <c r="AA71">
        <v>0</v>
      </c>
      <c r="AB71">
        <v>0.48770592648162042</v>
      </c>
      <c r="AC71">
        <v>0</v>
      </c>
      <c r="AD71">
        <v>1.9352838758516275</v>
      </c>
      <c r="AE71">
        <v>8.0484443603330824</v>
      </c>
      <c r="AF71">
        <v>0</v>
      </c>
      <c r="AG71">
        <v>0</v>
      </c>
      <c r="AH71">
        <v>17.140062513199577</v>
      </c>
      <c r="AI71">
        <v>0</v>
      </c>
      <c r="AJ71">
        <v>0</v>
      </c>
      <c r="AK71">
        <v>13.13836012608353</v>
      </c>
      <c r="AL71">
        <v>0.34284423407917397</v>
      </c>
      <c r="AM71">
        <v>0</v>
      </c>
      <c r="AN71">
        <v>0</v>
      </c>
      <c r="AO71">
        <v>0</v>
      </c>
      <c r="AP71">
        <v>0.50038000000000016</v>
      </c>
      <c r="AQ71">
        <v>0</v>
      </c>
      <c r="AR71">
        <v>0.27176449275362319</v>
      </c>
      <c r="AS71">
        <v>1.0516190900981266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532.81963254141442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86.54</v>
      </c>
      <c r="L72">
        <v>62.55</v>
      </c>
      <c r="M72">
        <v>0</v>
      </c>
      <c r="N72">
        <v>29.000000000000004</v>
      </c>
      <c r="O72">
        <v>48.71</v>
      </c>
      <c r="P72">
        <v>66.570000000000007</v>
      </c>
      <c r="Q72">
        <v>2.5100000000000002</v>
      </c>
      <c r="R72">
        <v>10.357458915869511</v>
      </c>
      <c r="S72">
        <v>6.45</v>
      </c>
      <c r="T72">
        <v>0</v>
      </c>
      <c r="U72">
        <v>128.25000000000003</v>
      </c>
      <c r="V72">
        <v>5.08</v>
      </c>
      <c r="W72">
        <v>8.08</v>
      </c>
      <c r="X72">
        <v>36.222539971949516</v>
      </c>
      <c r="Y72">
        <v>0</v>
      </c>
      <c r="Z72">
        <v>0.53847999999999996</v>
      </c>
      <c r="AA72">
        <v>2.9411462728551343</v>
      </c>
      <c r="AB72">
        <v>1.4656579144786199</v>
      </c>
      <c r="AC72">
        <v>0.30983822836500702</v>
      </c>
      <c r="AD72">
        <v>4.2896252838758517</v>
      </c>
      <c r="AE72">
        <v>8.0484443603330824</v>
      </c>
      <c r="AF72">
        <v>0</v>
      </c>
      <c r="AG72">
        <v>0</v>
      </c>
      <c r="AH72">
        <v>22.85257001055966</v>
      </c>
      <c r="AI72">
        <v>0</v>
      </c>
      <c r="AJ72">
        <v>0</v>
      </c>
      <c r="AK72">
        <v>13.13836012608353</v>
      </c>
      <c r="AL72">
        <v>0.34284423407917397</v>
      </c>
      <c r="AM72">
        <v>0</v>
      </c>
      <c r="AN72">
        <v>0</v>
      </c>
      <c r="AO72">
        <v>0</v>
      </c>
      <c r="AP72">
        <v>0.50038000000000016</v>
      </c>
      <c r="AQ72">
        <v>0</v>
      </c>
      <c r="AR72">
        <v>0.27176449275362319</v>
      </c>
      <c r="AS72">
        <v>1.0516190900981266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546.07072890130075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59.42</v>
      </c>
      <c r="L73">
        <v>62.47</v>
      </c>
      <c r="M73">
        <v>0</v>
      </c>
      <c r="N73">
        <v>29.000000000000004</v>
      </c>
      <c r="O73">
        <v>48.71</v>
      </c>
      <c r="P73">
        <v>66.570000000000007</v>
      </c>
      <c r="Q73">
        <v>2.5100000000000002</v>
      </c>
      <c r="R73">
        <v>10.357458915869511</v>
      </c>
      <c r="S73">
        <v>6.45</v>
      </c>
      <c r="T73">
        <v>0</v>
      </c>
      <c r="U73">
        <v>128.25000000000003</v>
      </c>
      <c r="V73">
        <v>5.08</v>
      </c>
      <c r="W73">
        <v>8.08</v>
      </c>
      <c r="X73">
        <v>36.222539971949516</v>
      </c>
      <c r="Y73">
        <v>0</v>
      </c>
      <c r="Z73">
        <v>3.1851599999999998</v>
      </c>
      <c r="AA73">
        <v>6.6290084388185679</v>
      </c>
      <c r="AB73">
        <v>9.6499729932483138</v>
      </c>
      <c r="AC73">
        <v>7.0958033610805709</v>
      </c>
      <c r="AD73">
        <v>6.6947615442846322</v>
      </c>
      <c r="AE73">
        <v>8.0484443603330824</v>
      </c>
      <c r="AF73">
        <v>0</v>
      </c>
      <c r="AG73">
        <v>0</v>
      </c>
      <c r="AH73">
        <v>28.565077507919746</v>
      </c>
      <c r="AI73">
        <v>0</v>
      </c>
      <c r="AJ73">
        <v>0</v>
      </c>
      <c r="AK73">
        <v>13.13836012608353</v>
      </c>
      <c r="AL73">
        <v>0.34284423407917397</v>
      </c>
      <c r="AM73">
        <v>1.9305026256564144</v>
      </c>
      <c r="AN73">
        <v>0</v>
      </c>
      <c r="AO73">
        <v>0</v>
      </c>
      <c r="AP73">
        <v>0.68834000000000017</v>
      </c>
      <c r="AQ73">
        <v>0</v>
      </c>
      <c r="AR73">
        <v>0.27176449275362319</v>
      </c>
      <c r="AS73">
        <v>1.0516190900981266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550.41165766217489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28.67</v>
      </c>
      <c r="L74">
        <v>62.47</v>
      </c>
      <c r="M74">
        <v>0</v>
      </c>
      <c r="N74">
        <v>29.000000000000004</v>
      </c>
      <c r="O74">
        <v>48.71</v>
      </c>
      <c r="P74">
        <v>66.570000000000007</v>
      </c>
      <c r="Q74">
        <v>2.5100000000000002</v>
      </c>
      <c r="R74">
        <v>10.357458915869511</v>
      </c>
      <c r="S74">
        <v>6.45</v>
      </c>
      <c r="T74">
        <v>0</v>
      </c>
      <c r="U74">
        <v>128.25000000000003</v>
      </c>
      <c r="V74">
        <v>5.08</v>
      </c>
      <c r="W74">
        <v>8.08</v>
      </c>
      <c r="X74">
        <v>36.222539971949516</v>
      </c>
      <c r="Y74">
        <v>0</v>
      </c>
      <c r="Z74">
        <v>3.1851599999999998</v>
      </c>
      <c r="AA74">
        <v>6.6290084388185679</v>
      </c>
      <c r="AB74">
        <v>9.6499729932483138</v>
      </c>
      <c r="AC74">
        <v>7.0958033610805709</v>
      </c>
      <c r="AD74">
        <v>6.6947615442846322</v>
      </c>
      <c r="AE74">
        <v>8.0484443603330824</v>
      </c>
      <c r="AF74">
        <v>0</v>
      </c>
      <c r="AG74">
        <v>0</v>
      </c>
      <c r="AH74">
        <v>28.565077507919746</v>
      </c>
      <c r="AI74">
        <v>0</v>
      </c>
      <c r="AJ74">
        <v>0</v>
      </c>
      <c r="AK74">
        <v>13.13836012608353</v>
      </c>
      <c r="AL74">
        <v>0.34284423407917397</v>
      </c>
      <c r="AM74">
        <v>1.9305026256564144</v>
      </c>
      <c r="AN74">
        <v>0</v>
      </c>
      <c r="AO74">
        <v>0</v>
      </c>
      <c r="AP74">
        <v>0.68834000000000017</v>
      </c>
      <c r="AQ74">
        <v>0</v>
      </c>
      <c r="AR74">
        <v>0.27176449275362319</v>
      </c>
      <c r="AS74">
        <v>1.0516190900981266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519.66165766217489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55.56</v>
      </c>
      <c r="L75">
        <v>62.47</v>
      </c>
      <c r="M75">
        <v>0</v>
      </c>
      <c r="N75">
        <v>29.000000000000004</v>
      </c>
      <c r="O75">
        <v>48.71</v>
      </c>
      <c r="P75">
        <v>66.570000000000007</v>
      </c>
      <c r="Q75">
        <v>2.5100000000000002</v>
      </c>
      <c r="R75">
        <v>10.357458915869511</v>
      </c>
      <c r="S75">
        <v>6.45</v>
      </c>
      <c r="T75">
        <v>0</v>
      </c>
      <c r="U75">
        <v>128.25000000000003</v>
      </c>
      <c r="V75">
        <v>5.08</v>
      </c>
      <c r="W75">
        <v>8.08</v>
      </c>
      <c r="X75">
        <v>36.222539971949516</v>
      </c>
      <c r="Y75">
        <v>0</v>
      </c>
      <c r="Z75">
        <v>3.1851599999999998</v>
      </c>
      <c r="AA75">
        <v>6.6290084388185679</v>
      </c>
      <c r="AB75">
        <v>9.6499729932483138</v>
      </c>
      <c r="AC75">
        <v>7.0958033610805709</v>
      </c>
      <c r="AD75">
        <v>6.6947615442846322</v>
      </c>
      <c r="AE75">
        <v>8.0484443603330824</v>
      </c>
      <c r="AF75">
        <v>0</v>
      </c>
      <c r="AG75">
        <v>0</v>
      </c>
      <c r="AH75">
        <v>28.565077507919746</v>
      </c>
      <c r="AI75">
        <v>0</v>
      </c>
      <c r="AJ75">
        <v>0</v>
      </c>
      <c r="AK75">
        <v>13.13836012608353</v>
      </c>
      <c r="AL75">
        <v>0.34284423407917397</v>
      </c>
      <c r="AM75">
        <v>1.9305026256564144</v>
      </c>
      <c r="AN75">
        <v>0</v>
      </c>
      <c r="AO75">
        <v>0</v>
      </c>
      <c r="AP75">
        <v>0.68834000000000017</v>
      </c>
      <c r="AQ75">
        <v>0</v>
      </c>
      <c r="AR75">
        <v>0.27176449275362319</v>
      </c>
      <c r="AS75">
        <v>1.0516190900981266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546.55165766217488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76.02</v>
      </c>
      <c r="L76">
        <v>62.47</v>
      </c>
      <c r="M76">
        <v>0</v>
      </c>
      <c r="N76">
        <v>29.000000000000004</v>
      </c>
      <c r="O76">
        <v>48.71</v>
      </c>
      <c r="P76">
        <v>66.570000000000007</v>
      </c>
      <c r="Q76">
        <v>2.5100000000000002</v>
      </c>
      <c r="R76">
        <v>10.357458915869511</v>
      </c>
      <c r="S76">
        <v>6.45</v>
      </c>
      <c r="T76">
        <v>0</v>
      </c>
      <c r="U76">
        <v>128.25000000000003</v>
      </c>
      <c r="V76">
        <v>5.08</v>
      </c>
      <c r="W76">
        <v>8.08</v>
      </c>
      <c r="X76">
        <v>36.222539971949516</v>
      </c>
      <c r="Y76">
        <v>0</v>
      </c>
      <c r="Z76">
        <v>3.1851599999999998</v>
      </c>
      <c r="AA76">
        <v>6.6290084388185679</v>
      </c>
      <c r="AB76">
        <v>9.6499729932483138</v>
      </c>
      <c r="AC76">
        <v>7.0958033610805709</v>
      </c>
      <c r="AD76">
        <v>6.6947615442846322</v>
      </c>
      <c r="AE76">
        <v>8.0484443603330824</v>
      </c>
      <c r="AF76">
        <v>0</v>
      </c>
      <c r="AG76">
        <v>0</v>
      </c>
      <c r="AH76">
        <v>28.565077507919746</v>
      </c>
      <c r="AI76">
        <v>0</v>
      </c>
      <c r="AJ76">
        <v>0</v>
      </c>
      <c r="AK76">
        <v>13.13836012608353</v>
      </c>
      <c r="AL76">
        <v>0.34284423407917397</v>
      </c>
      <c r="AM76">
        <v>1.9305026256564144</v>
      </c>
      <c r="AN76">
        <v>0</v>
      </c>
      <c r="AO76">
        <v>0</v>
      </c>
      <c r="AP76">
        <v>0.68834000000000017</v>
      </c>
      <c r="AQ76">
        <v>0</v>
      </c>
      <c r="AR76">
        <v>0.27176449275362319</v>
      </c>
      <c r="AS76">
        <v>1.0516190900981266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567.01165766217491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76.940000000000012</v>
      </c>
      <c r="L77">
        <v>62.429999999999986</v>
      </c>
      <c r="M77">
        <v>0</v>
      </c>
      <c r="N77">
        <v>29.000000000000004</v>
      </c>
      <c r="O77">
        <v>48.71</v>
      </c>
      <c r="P77">
        <v>66.570000000000007</v>
      </c>
      <c r="Q77">
        <v>2.5100000000000002</v>
      </c>
      <c r="R77">
        <v>10.357458915869511</v>
      </c>
      <c r="S77">
        <v>6.45</v>
      </c>
      <c r="T77">
        <v>0</v>
      </c>
      <c r="U77">
        <v>128.25000000000003</v>
      </c>
      <c r="V77">
        <v>5.08</v>
      </c>
      <c r="W77">
        <v>8.08</v>
      </c>
      <c r="X77">
        <v>36.222539971949516</v>
      </c>
      <c r="Y77">
        <v>0</v>
      </c>
      <c r="Z77">
        <v>3.1851599999999998</v>
      </c>
      <c r="AA77">
        <v>2.9411462728551343</v>
      </c>
      <c r="AB77">
        <v>9.6499729932483138</v>
      </c>
      <c r="AC77">
        <v>7.0958033610805709</v>
      </c>
      <c r="AD77">
        <v>4.3505791067373201</v>
      </c>
      <c r="AE77">
        <v>8.0484443603330824</v>
      </c>
      <c r="AF77">
        <v>0</v>
      </c>
      <c r="AG77">
        <v>0</v>
      </c>
      <c r="AH77">
        <v>28.565077507919746</v>
      </c>
      <c r="AI77">
        <v>0</v>
      </c>
      <c r="AJ77">
        <v>0</v>
      </c>
      <c r="AK77">
        <v>13.13836012608353</v>
      </c>
      <c r="AL77">
        <v>0.34284423407917397</v>
      </c>
      <c r="AM77">
        <v>1.9305026256564144</v>
      </c>
      <c r="AN77">
        <v>0</v>
      </c>
      <c r="AO77">
        <v>0</v>
      </c>
      <c r="AP77">
        <v>0.68834000000000017</v>
      </c>
      <c r="AQ77">
        <v>0</v>
      </c>
      <c r="AR77">
        <v>0.27176449275362319</v>
      </c>
      <c r="AS77">
        <v>1.0516190900981266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561.85961305866419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76.940000000000012</v>
      </c>
      <c r="L78">
        <v>62.610000000000014</v>
      </c>
      <c r="M78">
        <v>0</v>
      </c>
      <c r="N78">
        <v>29.000000000000004</v>
      </c>
      <c r="O78">
        <v>48.71</v>
      </c>
      <c r="P78">
        <v>66.570000000000007</v>
      </c>
      <c r="Q78">
        <v>2.5100000000000002</v>
      </c>
      <c r="R78">
        <v>10.357458915869511</v>
      </c>
      <c r="S78">
        <v>6.45</v>
      </c>
      <c r="T78">
        <v>0</v>
      </c>
      <c r="U78">
        <v>128.25000000000003</v>
      </c>
      <c r="V78">
        <v>5.08</v>
      </c>
      <c r="W78">
        <v>8.08</v>
      </c>
      <c r="X78">
        <v>36.222539971949516</v>
      </c>
      <c r="Y78">
        <v>0</v>
      </c>
      <c r="Z78">
        <v>0.53847999999999996</v>
      </c>
      <c r="AA78">
        <v>0</v>
      </c>
      <c r="AB78">
        <v>0.48770592648162042</v>
      </c>
      <c r="AC78">
        <v>0.30983822836500702</v>
      </c>
      <c r="AD78">
        <v>2.224814534443603</v>
      </c>
      <c r="AE78">
        <v>8.0484443603330824</v>
      </c>
      <c r="AF78">
        <v>0</v>
      </c>
      <c r="AG78">
        <v>0</v>
      </c>
      <c r="AH78">
        <v>22.85257001055966</v>
      </c>
      <c r="AI78">
        <v>0</v>
      </c>
      <c r="AJ78">
        <v>0</v>
      </c>
      <c r="AK78">
        <v>13.13836012608353</v>
      </c>
      <c r="AL78">
        <v>0.34284423407917397</v>
      </c>
      <c r="AM78">
        <v>0</v>
      </c>
      <c r="AN78">
        <v>0</v>
      </c>
      <c r="AO78">
        <v>0</v>
      </c>
      <c r="AP78">
        <v>0.68834000000000017</v>
      </c>
      <c r="AQ78">
        <v>0</v>
      </c>
      <c r="AR78">
        <v>0.27176449275362319</v>
      </c>
      <c r="AS78">
        <v>1.0516190900981266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530.7347798910165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76.940000000000012</v>
      </c>
      <c r="L79">
        <v>62.610000000000014</v>
      </c>
      <c r="M79">
        <v>0</v>
      </c>
      <c r="N79">
        <v>29.000000000000004</v>
      </c>
      <c r="O79">
        <v>48.71</v>
      </c>
      <c r="P79">
        <v>66.570000000000007</v>
      </c>
      <c r="Q79">
        <v>2.5100000000000002</v>
      </c>
      <c r="R79">
        <v>10.357458915869511</v>
      </c>
      <c r="S79">
        <v>6.45</v>
      </c>
      <c r="T79">
        <v>0</v>
      </c>
      <c r="U79">
        <v>128.25000000000003</v>
      </c>
      <c r="V79">
        <v>5.08</v>
      </c>
      <c r="W79">
        <v>8.08</v>
      </c>
      <c r="X79">
        <v>36.222539971949516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4.0254920514761547</v>
      </c>
      <c r="AF79">
        <v>0</v>
      </c>
      <c r="AG79">
        <v>0</v>
      </c>
      <c r="AH79">
        <v>17.140062513199577</v>
      </c>
      <c r="AI79">
        <v>0.93205891594658308</v>
      </c>
      <c r="AJ79">
        <v>0</v>
      </c>
      <c r="AK79">
        <v>13.13836012608353</v>
      </c>
      <c r="AL79">
        <v>0.34284423407917397</v>
      </c>
      <c r="AM79">
        <v>0</v>
      </c>
      <c r="AN79">
        <v>0</v>
      </c>
      <c r="AO79">
        <v>0</v>
      </c>
      <c r="AP79">
        <v>0.68834000000000017</v>
      </c>
      <c r="AQ79">
        <v>0</v>
      </c>
      <c r="AR79">
        <v>1.0768985507246378</v>
      </c>
      <c r="AS79">
        <v>1.0516190900981266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519.17567436942693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76.940000000000012</v>
      </c>
      <c r="L80">
        <v>62.610000000000014</v>
      </c>
      <c r="M80">
        <v>0</v>
      </c>
      <c r="N80">
        <v>29.000000000000004</v>
      </c>
      <c r="O80">
        <v>48.71</v>
      </c>
      <c r="P80">
        <v>66.570000000000007</v>
      </c>
      <c r="Q80">
        <v>2.5100000000000002</v>
      </c>
      <c r="R80">
        <v>10.357458915869511</v>
      </c>
      <c r="S80">
        <v>6.45</v>
      </c>
      <c r="T80">
        <v>0</v>
      </c>
      <c r="U80">
        <v>128.25000000000003</v>
      </c>
      <c r="V80">
        <v>5.08</v>
      </c>
      <c r="W80">
        <v>8.08</v>
      </c>
      <c r="X80">
        <v>36.222539971949516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4.0254920514761547</v>
      </c>
      <c r="AF80">
        <v>0</v>
      </c>
      <c r="AG80">
        <v>0</v>
      </c>
      <c r="AH80">
        <v>9.9213224920802539</v>
      </c>
      <c r="AI80">
        <v>4.0380754124116267</v>
      </c>
      <c r="AJ80">
        <v>0</v>
      </c>
      <c r="AK80">
        <v>13.13836012608353</v>
      </c>
      <c r="AL80">
        <v>2.267851118760758</v>
      </c>
      <c r="AM80">
        <v>0</v>
      </c>
      <c r="AN80">
        <v>0</v>
      </c>
      <c r="AO80">
        <v>0</v>
      </c>
      <c r="AP80">
        <v>0.68834000000000017</v>
      </c>
      <c r="AQ80">
        <v>0</v>
      </c>
      <c r="AR80">
        <v>1.0768985507246378</v>
      </c>
      <c r="AS80">
        <v>1.0516190900981266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516.98795772945425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76.940000000000012</v>
      </c>
      <c r="L81">
        <v>62.610000000000014</v>
      </c>
      <c r="M81">
        <v>0</v>
      </c>
      <c r="N81">
        <v>29.000000000000004</v>
      </c>
      <c r="O81">
        <v>48.71</v>
      </c>
      <c r="P81">
        <v>66.570000000000007</v>
      </c>
      <c r="Q81">
        <v>2.5100000000000002</v>
      </c>
      <c r="R81">
        <v>10.357458915869511</v>
      </c>
      <c r="S81">
        <v>6.45</v>
      </c>
      <c r="T81">
        <v>0</v>
      </c>
      <c r="U81">
        <v>128.25000000000003</v>
      </c>
      <c r="V81">
        <v>5.08</v>
      </c>
      <c r="W81">
        <v>8.08</v>
      </c>
      <c r="X81">
        <v>36.222539971949516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4.0254920514761547</v>
      </c>
      <c r="AF81">
        <v>0</v>
      </c>
      <c r="AG81">
        <v>0</v>
      </c>
      <c r="AH81">
        <v>4.6253784582893349</v>
      </c>
      <c r="AI81">
        <v>4.0380754124116267</v>
      </c>
      <c r="AJ81">
        <v>0</v>
      </c>
      <c r="AK81">
        <v>13.13836012608353</v>
      </c>
      <c r="AL81">
        <v>10.214218588640277</v>
      </c>
      <c r="AM81">
        <v>0</v>
      </c>
      <c r="AN81">
        <v>0</v>
      </c>
      <c r="AO81">
        <v>0</v>
      </c>
      <c r="AP81">
        <v>0.68834000000000017</v>
      </c>
      <c r="AQ81">
        <v>0</v>
      </c>
      <c r="AR81">
        <v>2.1563369565217392</v>
      </c>
      <c r="AS81">
        <v>1.0516190900981266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520.71781957133987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76.940000000000012</v>
      </c>
      <c r="L82">
        <v>62.610000000000014</v>
      </c>
      <c r="M82">
        <v>0</v>
      </c>
      <c r="N82">
        <v>29.000000000000004</v>
      </c>
      <c r="O82">
        <v>48.71</v>
      </c>
      <c r="P82">
        <v>66.570000000000007</v>
      </c>
      <c r="Q82">
        <v>2.5100000000000002</v>
      </c>
      <c r="R82">
        <v>10.357458915869511</v>
      </c>
      <c r="S82">
        <v>6.45</v>
      </c>
      <c r="T82">
        <v>0</v>
      </c>
      <c r="U82">
        <v>128.25000000000003</v>
      </c>
      <c r="V82">
        <v>5.08</v>
      </c>
      <c r="W82">
        <v>8.08</v>
      </c>
      <c r="X82">
        <v>36.222539971949516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4.0254920514761547</v>
      </c>
      <c r="AF82">
        <v>0</v>
      </c>
      <c r="AG82">
        <v>0</v>
      </c>
      <c r="AH82">
        <v>0</v>
      </c>
      <c r="AI82">
        <v>4.0380754124116267</v>
      </c>
      <c r="AJ82">
        <v>0</v>
      </c>
      <c r="AK82">
        <v>13.13836012608353</v>
      </c>
      <c r="AL82">
        <v>10.214218588640277</v>
      </c>
      <c r="AM82">
        <v>0</v>
      </c>
      <c r="AN82">
        <v>0</v>
      </c>
      <c r="AO82">
        <v>0</v>
      </c>
      <c r="AP82">
        <v>0.68834000000000017</v>
      </c>
      <c r="AQ82">
        <v>0</v>
      </c>
      <c r="AR82">
        <v>6.4690108695652171</v>
      </c>
      <c r="AS82">
        <v>1.0516190900981266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520.40511502609399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76.950000000000017</v>
      </c>
      <c r="L83">
        <v>62.610000000000014</v>
      </c>
      <c r="M83">
        <v>0</v>
      </c>
      <c r="N83">
        <v>29.000000000000004</v>
      </c>
      <c r="O83">
        <v>48.71</v>
      </c>
      <c r="P83">
        <v>66.570000000000007</v>
      </c>
      <c r="Q83">
        <v>2.5100000000000002</v>
      </c>
      <c r="R83">
        <v>10.357458915869511</v>
      </c>
      <c r="S83">
        <v>6.45</v>
      </c>
      <c r="T83">
        <v>0</v>
      </c>
      <c r="U83">
        <v>128.25000000000003</v>
      </c>
      <c r="V83">
        <v>5.08</v>
      </c>
      <c r="W83">
        <v>8.08</v>
      </c>
      <c r="X83">
        <v>36.222539971949516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4.0254920514761547</v>
      </c>
      <c r="AF83">
        <v>0</v>
      </c>
      <c r="AG83">
        <v>0</v>
      </c>
      <c r="AH83">
        <v>0</v>
      </c>
      <c r="AI83">
        <v>4.0380754124116267</v>
      </c>
      <c r="AJ83">
        <v>0</v>
      </c>
      <c r="AK83">
        <v>13.13836012608353</v>
      </c>
      <c r="AL83">
        <v>10.214218588640277</v>
      </c>
      <c r="AM83">
        <v>0</v>
      </c>
      <c r="AN83">
        <v>0</v>
      </c>
      <c r="AO83">
        <v>0</v>
      </c>
      <c r="AP83">
        <v>0.68834000000000017</v>
      </c>
      <c r="AQ83">
        <v>0</v>
      </c>
      <c r="AR83">
        <v>6.4690108695652171</v>
      </c>
      <c r="AS83">
        <v>1.0516190900981266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520.41511502609399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76.950000000000017</v>
      </c>
      <c r="L84">
        <v>62.610000000000014</v>
      </c>
      <c r="M84">
        <v>0</v>
      </c>
      <c r="N84">
        <v>29.000000000000004</v>
      </c>
      <c r="O84">
        <v>48.71</v>
      </c>
      <c r="P84">
        <v>66.570000000000007</v>
      </c>
      <c r="Q84">
        <v>2.5100000000000002</v>
      </c>
      <c r="R84">
        <v>10.357458915869511</v>
      </c>
      <c r="S84">
        <v>6.45</v>
      </c>
      <c r="T84">
        <v>0</v>
      </c>
      <c r="U84">
        <v>128.25000000000003</v>
      </c>
      <c r="V84">
        <v>5.08</v>
      </c>
      <c r="W84">
        <v>8.08</v>
      </c>
      <c r="X84">
        <v>36.222539971949516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4.0254920514761547</v>
      </c>
      <c r="AF84">
        <v>0</v>
      </c>
      <c r="AG84">
        <v>0</v>
      </c>
      <c r="AH84">
        <v>0</v>
      </c>
      <c r="AI84">
        <v>4.0380754124116267</v>
      </c>
      <c r="AJ84">
        <v>0</v>
      </c>
      <c r="AK84">
        <v>13.13836012608353</v>
      </c>
      <c r="AL84">
        <v>10.214218588640277</v>
      </c>
      <c r="AM84">
        <v>0</v>
      </c>
      <c r="AN84">
        <v>0</v>
      </c>
      <c r="AO84">
        <v>0</v>
      </c>
      <c r="AP84">
        <v>0.68834000000000017</v>
      </c>
      <c r="AQ84">
        <v>0</v>
      </c>
      <c r="AR84">
        <v>6.4690108695652171</v>
      </c>
      <c r="AS84">
        <v>1.0516190900981266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520.41511502609399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76.95</v>
      </c>
      <c r="L85">
        <v>62.610000000000014</v>
      </c>
      <c r="M85">
        <v>0</v>
      </c>
      <c r="N85">
        <v>29.000000000000004</v>
      </c>
      <c r="O85">
        <v>48.71</v>
      </c>
      <c r="P85">
        <v>66.570000000000007</v>
      </c>
      <c r="Q85">
        <v>2.5100000000000002</v>
      </c>
      <c r="R85">
        <v>10.357458915869511</v>
      </c>
      <c r="S85">
        <v>6.45</v>
      </c>
      <c r="T85">
        <v>0</v>
      </c>
      <c r="U85">
        <v>98.327903536977487</v>
      </c>
      <c r="V85">
        <v>5.08</v>
      </c>
      <c r="W85">
        <v>8.08</v>
      </c>
      <c r="X85">
        <v>36.222539971949516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4.0254920514761547</v>
      </c>
      <c r="AF85">
        <v>0</v>
      </c>
      <c r="AG85">
        <v>0</v>
      </c>
      <c r="AH85">
        <v>0</v>
      </c>
      <c r="AI85">
        <v>4.0380754124116267</v>
      </c>
      <c r="AJ85">
        <v>0</v>
      </c>
      <c r="AK85">
        <v>13.13836012608353</v>
      </c>
      <c r="AL85">
        <v>10.214218588640277</v>
      </c>
      <c r="AM85">
        <v>0</v>
      </c>
      <c r="AN85">
        <v>0</v>
      </c>
      <c r="AO85">
        <v>0</v>
      </c>
      <c r="AP85">
        <v>0.68834000000000017</v>
      </c>
      <c r="AQ85">
        <v>0</v>
      </c>
      <c r="AR85">
        <v>6.4690108695652171</v>
      </c>
      <c r="AS85">
        <v>1.0516190900981266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490.49301856307142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86.542853485109958</v>
      </c>
      <c r="L86">
        <v>62.610000000000014</v>
      </c>
      <c r="M86">
        <v>0</v>
      </c>
      <c r="N86">
        <v>29.000000000000004</v>
      </c>
      <c r="O86">
        <v>48.71</v>
      </c>
      <c r="P86">
        <v>66.570000000000007</v>
      </c>
      <c r="Q86">
        <v>2.5100000000000002</v>
      </c>
      <c r="R86">
        <v>10.357458915869511</v>
      </c>
      <c r="S86">
        <v>6.45</v>
      </c>
      <c r="T86">
        <v>0</v>
      </c>
      <c r="U86">
        <v>98.327903536977487</v>
      </c>
      <c r="V86">
        <v>5.08</v>
      </c>
      <c r="W86">
        <v>8.08</v>
      </c>
      <c r="X86">
        <v>36.222539971949516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4.0254920514761547</v>
      </c>
      <c r="AF86">
        <v>0</v>
      </c>
      <c r="AG86">
        <v>0</v>
      </c>
      <c r="AH86">
        <v>0</v>
      </c>
      <c r="AI86">
        <v>0.87110683424980384</v>
      </c>
      <c r="AJ86">
        <v>0</v>
      </c>
      <c r="AK86">
        <v>13.13836012608353</v>
      </c>
      <c r="AL86">
        <v>10.214218588640277</v>
      </c>
      <c r="AM86">
        <v>0</v>
      </c>
      <c r="AN86">
        <v>0</v>
      </c>
      <c r="AO86">
        <v>0</v>
      </c>
      <c r="AP86">
        <v>0.68834000000000017</v>
      </c>
      <c r="AQ86">
        <v>0</v>
      </c>
      <c r="AR86">
        <v>6.4690108695652171</v>
      </c>
      <c r="AS86">
        <v>1.0516190900981266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496.91890347001959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108.12999999999998</v>
      </c>
      <c r="L87">
        <v>65.11</v>
      </c>
      <c r="M87">
        <v>0</v>
      </c>
      <c r="N87">
        <v>29.000000000000004</v>
      </c>
      <c r="O87">
        <v>48.71</v>
      </c>
      <c r="P87">
        <v>66.570000000000007</v>
      </c>
      <c r="Q87">
        <v>2.5100000000000002</v>
      </c>
      <c r="R87">
        <v>10.357458915869511</v>
      </c>
      <c r="S87">
        <v>6.45</v>
      </c>
      <c r="T87">
        <v>0</v>
      </c>
      <c r="U87">
        <v>98.327903536977487</v>
      </c>
      <c r="V87">
        <v>5.08</v>
      </c>
      <c r="W87">
        <v>8.08</v>
      </c>
      <c r="X87">
        <v>36.222539971949516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4.0254920514761547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13.13836012608353</v>
      </c>
      <c r="AL87">
        <v>2.267851118760758</v>
      </c>
      <c r="AM87">
        <v>0</v>
      </c>
      <c r="AN87">
        <v>0</v>
      </c>
      <c r="AO87">
        <v>0</v>
      </c>
      <c r="AP87">
        <v>0.68834000000000017</v>
      </c>
      <c r="AQ87">
        <v>0</v>
      </c>
      <c r="AR87">
        <v>2.1563369565217392</v>
      </c>
      <c r="AS87">
        <v>1.0516190900981266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507.87590176773671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90</v>
      </c>
      <c r="L88">
        <v>65.11</v>
      </c>
      <c r="M88">
        <v>0</v>
      </c>
      <c r="N88">
        <v>29.000000000000004</v>
      </c>
      <c r="O88">
        <v>48.71</v>
      </c>
      <c r="P88">
        <v>66.570000000000007</v>
      </c>
      <c r="Q88">
        <v>2.5100000000000002</v>
      </c>
      <c r="R88">
        <v>10.357458915869511</v>
      </c>
      <c r="S88">
        <v>6.45</v>
      </c>
      <c r="T88">
        <v>0</v>
      </c>
      <c r="U88">
        <v>98.327903536977487</v>
      </c>
      <c r="V88">
        <v>5.08</v>
      </c>
      <c r="W88">
        <v>8.08</v>
      </c>
      <c r="X88">
        <v>36.222539971949516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4.0254920514761547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13.13836012608353</v>
      </c>
      <c r="AL88">
        <v>0.34284423407917397</v>
      </c>
      <c r="AM88">
        <v>0</v>
      </c>
      <c r="AN88">
        <v>0</v>
      </c>
      <c r="AO88">
        <v>0</v>
      </c>
      <c r="AP88">
        <v>0.68834000000000017</v>
      </c>
      <c r="AQ88">
        <v>0</v>
      </c>
      <c r="AR88">
        <v>2.1563369565217392</v>
      </c>
      <c r="AS88">
        <v>1.0516190900981266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487.82089488305519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52.13000000000001</v>
      </c>
      <c r="L89">
        <v>62.61</v>
      </c>
      <c r="M89">
        <v>0</v>
      </c>
      <c r="N89">
        <v>29.000000000000004</v>
      </c>
      <c r="O89">
        <v>48.71</v>
      </c>
      <c r="P89">
        <v>66.570000000000007</v>
      </c>
      <c r="Q89">
        <v>2.5100000000000002</v>
      </c>
      <c r="R89">
        <v>10.357458915869511</v>
      </c>
      <c r="S89">
        <v>6.45</v>
      </c>
      <c r="T89">
        <v>0</v>
      </c>
      <c r="U89">
        <v>98.327903536977487</v>
      </c>
      <c r="V89">
        <v>5.08</v>
      </c>
      <c r="W89">
        <v>8.08</v>
      </c>
      <c r="X89">
        <v>36.222539971949516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4.0254920514761547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13.13836012608353</v>
      </c>
      <c r="AL89">
        <v>0.34284423407917397</v>
      </c>
      <c r="AM89">
        <v>0</v>
      </c>
      <c r="AN89">
        <v>0</v>
      </c>
      <c r="AO89">
        <v>0</v>
      </c>
      <c r="AP89">
        <v>0.68834000000000017</v>
      </c>
      <c r="AQ89">
        <v>0</v>
      </c>
      <c r="AR89">
        <v>3.7742246376811592</v>
      </c>
      <c r="AS89">
        <v>1.0516190900981266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449.06878256421464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42.31</v>
      </c>
      <c r="L90">
        <v>62.61</v>
      </c>
      <c r="M90">
        <v>0</v>
      </c>
      <c r="N90">
        <v>29.000000000000004</v>
      </c>
      <c r="O90">
        <v>48.71</v>
      </c>
      <c r="P90">
        <v>66.570000000000007</v>
      </c>
      <c r="Q90">
        <v>2.5100000000000002</v>
      </c>
      <c r="R90">
        <v>10.357458915869511</v>
      </c>
      <c r="S90">
        <v>6.45</v>
      </c>
      <c r="T90">
        <v>0</v>
      </c>
      <c r="U90">
        <v>98.327903536977487</v>
      </c>
      <c r="V90">
        <v>5.08</v>
      </c>
      <c r="W90">
        <v>8.08</v>
      </c>
      <c r="X90">
        <v>36.222539971949516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4.0254920514761547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13.13836012608353</v>
      </c>
      <c r="AL90">
        <v>0.34284423407917397</v>
      </c>
      <c r="AM90">
        <v>0</v>
      </c>
      <c r="AN90">
        <v>0</v>
      </c>
      <c r="AO90">
        <v>0</v>
      </c>
      <c r="AP90">
        <v>0.68834000000000017</v>
      </c>
      <c r="AQ90">
        <v>0</v>
      </c>
      <c r="AR90">
        <v>3.7742246376811592</v>
      </c>
      <c r="AS90">
        <v>1.0516190900981266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439.24878256421465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42.31</v>
      </c>
      <c r="L91">
        <v>32.689999999999991</v>
      </c>
      <c r="M91">
        <v>0</v>
      </c>
      <c r="N91">
        <v>29.000000000000004</v>
      </c>
      <c r="O91">
        <v>48.71</v>
      </c>
      <c r="P91">
        <v>66.570000000000007</v>
      </c>
      <c r="Q91">
        <v>2.5099999999999998</v>
      </c>
      <c r="R91">
        <v>10.357052631578947</v>
      </c>
      <c r="S91">
        <v>6.4499999999999993</v>
      </c>
      <c r="T91">
        <v>0</v>
      </c>
      <c r="U91">
        <v>98.327903536977487</v>
      </c>
      <c r="V91">
        <v>5.08</v>
      </c>
      <c r="W91">
        <v>8.0770671506352087</v>
      </c>
      <c r="X91">
        <v>36.222539971949516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4.0254920514761547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13.13836012608353</v>
      </c>
      <c r="AL91">
        <v>0.34284423407917397</v>
      </c>
      <c r="AM91">
        <v>0</v>
      </c>
      <c r="AN91">
        <v>0</v>
      </c>
      <c r="AO91">
        <v>0</v>
      </c>
      <c r="AP91">
        <v>0.50038000000000016</v>
      </c>
      <c r="AQ91">
        <v>0</v>
      </c>
      <c r="AR91">
        <v>1.0768985507246378</v>
      </c>
      <c r="AS91">
        <v>1.0516190900981266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406.44015734360278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42.31</v>
      </c>
      <c r="L92">
        <v>32.689999999999991</v>
      </c>
      <c r="M92">
        <v>0</v>
      </c>
      <c r="N92">
        <v>29.000000000000004</v>
      </c>
      <c r="O92">
        <v>48.71</v>
      </c>
      <c r="P92">
        <v>66.570000000000007</v>
      </c>
      <c r="Q92">
        <v>2.5099999999999998</v>
      </c>
      <c r="R92">
        <v>10.357052631578947</v>
      </c>
      <c r="S92">
        <v>6.4499999999999993</v>
      </c>
      <c r="T92">
        <v>0</v>
      </c>
      <c r="U92">
        <v>98.327903536977487</v>
      </c>
      <c r="V92">
        <v>5.08</v>
      </c>
      <c r="W92">
        <v>8.0770671506352087</v>
      </c>
      <c r="X92">
        <v>36.222539971949516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4.0254920514761547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13.13836012608353</v>
      </c>
      <c r="AL92">
        <v>0.34284423407917397</v>
      </c>
      <c r="AM92">
        <v>0</v>
      </c>
      <c r="AN92">
        <v>0</v>
      </c>
      <c r="AO92">
        <v>0</v>
      </c>
      <c r="AP92">
        <v>0.50038000000000016</v>
      </c>
      <c r="AQ92">
        <v>0</v>
      </c>
      <c r="AR92">
        <v>1.0768985507246378</v>
      </c>
      <c r="AS92">
        <v>1.0516190900981266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406.44015734360278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42.31</v>
      </c>
      <c r="L93">
        <v>32.689999999999991</v>
      </c>
      <c r="M93">
        <v>0</v>
      </c>
      <c r="N93">
        <v>29.000000000000004</v>
      </c>
      <c r="O93">
        <v>48.71</v>
      </c>
      <c r="P93">
        <v>66.570000000000007</v>
      </c>
      <c r="Q93">
        <v>0.95862266857962697</v>
      </c>
      <c r="R93">
        <v>5.7700000000000005</v>
      </c>
      <c r="S93">
        <v>3.85</v>
      </c>
      <c r="T93">
        <v>0</v>
      </c>
      <c r="U93">
        <v>98.327903536977487</v>
      </c>
      <c r="V93">
        <v>5.08</v>
      </c>
      <c r="W93">
        <v>8.0770671506352087</v>
      </c>
      <c r="X93">
        <v>36.222539971949516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4.0254920514761547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13.13836012608353</v>
      </c>
      <c r="AL93">
        <v>0.34284423407917397</v>
      </c>
      <c r="AM93">
        <v>0</v>
      </c>
      <c r="AN93">
        <v>0</v>
      </c>
      <c r="AO93">
        <v>0</v>
      </c>
      <c r="AP93">
        <v>0.50038000000000016</v>
      </c>
      <c r="AQ93">
        <v>0</v>
      </c>
      <c r="AR93">
        <v>1.0768985507246378</v>
      </c>
      <c r="AS93">
        <v>2.6290477252453166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399.27915601575063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42.31</v>
      </c>
      <c r="L94">
        <v>32.689999999999991</v>
      </c>
      <c r="M94">
        <v>0</v>
      </c>
      <c r="N94">
        <v>29.000000000000004</v>
      </c>
      <c r="O94">
        <v>48.71</v>
      </c>
      <c r="P94">
        <v>66.570000000000007</v>
      </c>
      <c r="Q94">
        <v>0.95862266857962697</v>
      </c>
      <c r="R94">
        <v>5.7700000000000005</v>
      </c>
      <c r="S94">
        <v>3.85</v>
      </c>
      <c r="T94">
        <v>0</v>
      </c>
      <c r="U94">
        <v>98.327903536977487</v>
      </c>
      <c r="V94">
        <v>2.8800000000000008</v>
      </c>
      <c r="W94">
        <v>8.0770671506352087</v>
      </c>
      <c r="X94">
        <v>36.222539971949516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4.0254920514761547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13.13836012608353</v>
      </c>
      <c r="AL94">
        <v>0.34284423407917397</v>
      </c>
      <c r="AM94">
        <v>0</v>
      </c>
      <c r="AN94">
        <v>0</v>
      </c>
      <c r="AO94">
        <v>0</v>
      </c>
      <c r="AP94">
        <v>0.50038000000000016</v>
      </c>
      <c r="AQ94">
        <v>0</v>
      </c>
      <c r="AR94">
        <v>0.80767391304347824</v>
      </c>
      <c r="AS94">
        <v>2.6290477252453166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396.80993137806945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42.31</v>
      </c>
      <c r="L95">
        <v>32.689999999999991</v>
      </c>
      <c r="M95">
        <v>0</v>
      </c>
      <c r="N95">
        <v>29.000000000000004</v>
      </c>
      <c r="O95">
        <v>48.71</v>
      </c>
      <c r="P95">
        <v>66.570000000000007</v>
      </c>
      <c r="Q95">
        <v>0.95862266857962697</v>
      </c>
      <c r="R95">
        <v>5.7700000000000005</v>
      </c>
      <c r="S95">
        <v>3.85</v>
      </c>
      <c r="T95">
        <v>0</v>
      </c>
      <c r="U95">
        <v>98.327903536977487</v>
      </c>
      <c r="V95">
        <v>2.8800000000000008</v>
      </c>
      <c r="W95">
        <v>8.0770671506352087</v>
      </c>
      <c r="X95">
        <v>36.222539971949516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4.0254920514761547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13.13836012608353</v>
      </c>
      <c r="AL95">
        <v>0.34284423407917397</v>
      </c>
      <c r="AM95">
        <v>0</v>
      </c>
      <c r="AN95">
        <v>0</v>
      </c>
      <c r="AO95">
        <v>0</v>
      </c>
      <c r="AP95">
        <v>0.50038000000000016</v>
      </c>
      <c r="AQ95">
        <v>0</v>
      </c>
      <c r="AR95">
        <v>0.54098913043478258</v>
      </c>
      <c r="AS95">
        <v>2.6290477252453166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396.5432465954608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42.31</v>
      </c>
      <c r="L96">
        <v>32.69</v>
      </c>
      <c r="M96">
        <v>0</v>
      </c>
      <c r="N96">
        <v>29.000000000000004</v>
      </c>
      <c r="O96">
        <v>48.71</v>
      </c>
      <c r="P96">
        <v>66.570000000000007</v>
      </c>
      <c r="Q96">
        <v>1.47</v>
      </c>
      <c r="R96">
        <v>5.89</v>
      </c>
      <c r="S96">
        <v>3.92</v>
      </c>
      <c r="T96">
        <v>0</v>
      </c>
      <c r="U96">
        <v>98.327903536977487</v>
      </c>
      <c r="V96">
        <v>2.8800000000000008</v>
      </c>
      <c r="W96">
        <v>8.0770671506352087</v>
      </c>
      <c r="X96">
        <v>36.222539971949516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4.0254920514761547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13.13836012608353</v>
      </c>
      <c r="AL96">
        <v>0.34284423407917397</v>
      </c>
      <c r="AM96">
        <v>0</v>
      </c>
      <c r="AN96">
        <v>0</v>
      </c>
      <c r="AO96">
        <v>0</v>
      </c>
      <c r="AP96">
        <v>0.50038000000000016</v>
      </c>
      <c r="AQ96">
        <v>0</v>
      </c>
      <c r="AR96">
        <v>0.54098913043478258</v>
      </c>
      <c r="AS96">
        <v>2.6290477252453166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397.24462392688116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42.31</v>
      </c>
      <c r="L97">
        <v>32.69</v>
      </c>
      <c r="M97">
        <v>0</v>
      </c>
      <c r="N97">
        <v>29.000000000000004</v>
      </c>
      <c r="O97">
        <v>48.71</v>
      </c>
      <c r="P97">
        <v>66.570000000000007</v>
      </c>
      <c r="Q97">
        <v>1.47</v>
      </c>
      <c r="R97">
        <v>5.89</v>
      </c>
      <c r="S97">
        <v>3.92</v>
      </c>
      <c r="T97">
        <v>0</v>
      </c>
      <c r="U97">
        <v>98.327903536977487</v>
      </c>
      <c r="V97">
        <v>2.8800000000000008</v>
      </c>
      <c r="W97">
        <v>8.0770671506352087</v>
      </c>
      <c r="X97">
        <v>36.222539971949516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4.0254920514761547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13.13836012608353</v>
      </c>
      <c r="AL97">
        <v>0.34284423407917397</v>
      </c>
      <c r="AM97">
        <v>0</v>
      </c>
      <c r="AN97">
        <v>0</v>
      </c>
      <c r="AO97">
        <v>0</v>
      </c>
      <c r="AP97">
        <v>0.50038000000000016</v>
      </c>
      <c r="AQ97">
        <v>0</v>
      </c>
      <c r="AR97">
        <v>0.54098913043478258</v>
      </c>
      <c r="AS97">
        <v>2.6290477252453166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397.24462392688116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42.31</v>
      </c>
      <c r="L98">
        <v>32.69</v>
      </c>
      <c r="M98">
        <v>0</v>
      </c>
      <c r="N98">
        <v>29.000000000000004</v>
      </c>
      <c r="O98">
        <v>48.71</v>
      </c>
      <c r="P98">
        <v>66.570000000000007</v>
      </c>
      <c r="Q98">
        <v>1.47</v>
      </c>
      <c r="R98">
        <v>5.89</v>
      </c>
      <c r="S98">
        <v>3.92</v>
      </c>
      <c r="T98">
        <v>0</v>
      </c>
      <c r="U98">
        <v>98.327903536977487</v>
      </c>
      <c r="V98">
        <v>2.92</v>
      </c>
      <c r="W98">
        <v>8.0770671506352087</v>
      </c>
      <c r="X98">
        <v>36.222539971949516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4.0254920514761547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13.13836012608353</v>
      </c>
      <c r="AL98">
        <v>0.34284423407917397</v>
      </c>
      <c r="AM98">
        <v>0</v>
      </c>
      <c r="AN98">
        <v>0</v>
      </c>
      <c r="AO98">
        <v>0</v>
      </c>
      <c r="AP98">
        <v>0.50038000000000016</v>
      </c>
      <c r="AQ98">
        <v>0</v>
      </c>
      <c r="AR98">
        <v>0.54098913043478258</v>
      </c>
      <c r="AS98">
        <v>2.6290477252453166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397.28462392688118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1.3927547094156272</v>
      </c>
      <c r="L99">
        <f t="shared" si="2"/>
        <v>1.1249970000145013</v>
      </c>
      <c r="M99">
        <f t="shared" si="2"/>
        <v>0</v>
      </c>
      <c r="N99">
        <f t="shared" si="2"/>
        <v>0.69600000000000006</v>
      </c>
      <c r="O99">
        <f t="shared" si="2"/>
        <v>1.1690400000000007</v>
      </c>
      <c r="P99">
        <f t="shared" si="2"/>
        <v>1.5976799999999987</v>
      </c>
      <c r="Q99">
        <f t="shared" si="2"/>
        <v>5.0648967001434682E-2</v>
      </c>
      <c r="R99">
        <f t="shared" si="2"/>
        <v>0.2088953517231224</v>
      </c>
      <c r="S99">
        <f t="shared" si="2"/>
        <v>0.13232249999999982</v>
      </c>
      <c r="T99">
        <f t="shared" si="2"/>
        <v>0</v>
      </c>
      <c r="U99">
        <f t="shared" si="2"/>
        <v>3.4266180657153447</v>
      </c>
      <c r="V99">
        <f t="shared" si="2"/>
        <v>0.11472558068783953</v>
      </c>
      <c r="W99">
        <f t="shared" si="2"/>
        <v>0.19391413430127055</v>
      </c>
      <c r="X99">
        <f t="shared" si="2"/>
        <v>0.86904559850589569</v>
      </c>
      <c r="Y99">
        <f t="shared" si="2"/>
        <v>0</v>
      </c>
      <c r="Z99">
        <f t="shared" si="2"/>
        <v>1.0093959999999997E-2</v>
      </c>
      <c r="AA99">
        <f t="shared" si="2"/>
        <v>3.0888385489920317E-2</v>
      </c>
      <c r="AB99">
        <f t="shared" si="2"/>
        <v>3.0618152663165799E-2</v>
      </c>
      <c r="AC99">
        <f t="shared" si="2"/>
        <v>2.2150258756086068E-2</v>
      </c>
      <c r="AD99">
        <f t="shared" si="2"/>
        <v>2.3550398372445113E-2</v>
      </c>
      <c r="AE99">
        <f t="shared" si="2"/>
        <v>9.5595277252081681E-2</v>
      </c>
      <c r="AF99">
        <f t="shared" si="2"/>
        <v>0</v>
      </c>
      <c r="AG99">
        <f t="shared" si="2"/>
        <v>0</v>
      </c>
      <c r="AH99">
        <f t="shared" si="2"/>
        <v>0.13877659387539598</v>
      </c>
      <c r="AI99">
        <f t="shared" si="2"/>
        <v>1.3015809112333075E-2</v>
      </c>
      <c r="AJ99">
        <f t="shared" si="2"/>
        <v>0</v>
      </c>
      <c r="AK99">
        <f t="shared" si="2"/>
        <v>0.31532064302600493</v>
      </c>
      <c r="AL99">
        <f t="shared" si="2"/>
        <v>3.9767391566265103E-2</v>
      </c>
      <c r="AM99">
        <f t="shared" si="2"/>
        <v>5.8626316579144808E-3</v>
      </c>
      <c r="AN99">
        <f t="shared" si="2"/>
        <v>0</v>
      </c>
      <c r="AO99">
        <f t="shared" si="2"/>
        <v>0</v>
      </c>
      <c r="AP99">
        <f t="shared" si="2"/>
        <v>1.6703039999999999E-2</v>
      </c>
      <c r="AQ99">
        <f t="shared" si="2"/>
        <v>0</v>
      </c>
      <c r="AR99">
        <f t="shared" si="2"/>
        <v>3.0177923007246369E-2</v>
      </c>
      <c r="AS99">
        <f t="shared" si="2"/>
        <v>2.9971144067796621E-2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11.779133516211697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4.95</v>
      </c>
      <c r="L3">
        <v>307.71111123949277</v>
      </c>
      <c r="M3">
        <v>27.15</v>
      </c>
      <c r="N3">
        <v>35.040000000000006</v>
      </c>
      <c r="O3">
        <v>0</v>
      </c>
      <c r="P3">
        <v>41.220000000000006</v>
      </c>
      <c r="Q3">
        <v>1.77</v>
      </c>
      <c r="R3">
        <v>6.87</v>
      </c>
      <c r="S3">
        <v>4.28</v>
      </c>
      <c r="T3">
        <v>0</v>
      </c>
      <c r="U3">
        <v>11.950000000000001</v>
      </c>
      <c r="V3">
        <v>3.3769494584837552</v>
      </c>
      <c r="W3">
        <v>5.36</v>
      </c>
      <c r="X3">
        <v>24.06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4.8629863739591217</v>
      </c>
      <c r="AF3">
        <v>2.61696247464503</v>
      </c>
      <c r="AG3">
        <v>12.885600000000002</v>
      </c>
      <c r="AH3">
        <v>0</v>
      </c>
      <c r="AI3">
        <v>0</v>
      </c>
      <c r="AJ3">
        <v>0</v>
      </c>
      <c r="AK3">
        <v>15.869573680063043</v>
      </c>
      <c r="AL3">
        <v>0</v>
      </c>
      <c r="AM3">
        <v>0</v>
      </c>
      <c r="AN3">
        <v>0</v>
      </c>
      <c r="AO3">
        <v>0</v>
      </c>
      <c r="AP3">
        <v>2.3040680000000004</v>
      </c>
      <c r="AQ3">
        <v>0</v>
      </c>
      <c r="AR3">
        <v>0.29145380434782608</v>
      </c>
      <c r="AS3">
        <v>1.2701293487957181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513.83883437978739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4.95</v>
      </c>
      <c r="L4">
        <v>307.71111123949277</v>
      </c>
      <c r="M4">
        <v>27.15</v>
      </c>
      <c r="N4">
        <v>35.040000000000006</v>
      </c>
      <c r="O4">
        <v>0</v>
      </c>
      <c r="P4">
        <v>41.220000000000006</v>
      </c>
      <c r="Q4">
        <v>1.77</v>
      </c>
      <c r="R4">
        <v>6.87</v>
      </c>
      <c r="S4">
        <v>4.28</v>
      </c>
      <c r="T4">
        <v>0</v>
      </c>
      <c r="U4">
        <v>11.950000000000001</v>
      </c>
      <c r="V4">
        <v>3.3769494584837552</v>
      </c>
      <c r="W4">
        <v>5.36</v>
      </c>
      <c r="X4">
        <v>24.06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4.8629863739591217</v>
      </c>
      <c r="AF4">
        <v>2.61696247464503</v>
      </c>
      <c r="AG4">
        <v>12.885600000000002</v>
      </c>
      <c r="AH4">
        <v>0</v>
      </c>
      <c r="AI4">
        <v>0</v>
      </c>
      <c r="AJ4">
        <v>0</v>
      </c>
      <c r="AK4">
        <v>15.869573680063043</v>
      </c>
      <c r="AL4">
        <v>0</v>
      </c>
      <c r="AM4">
        <v>0</v>
      </c>
      <c r="AN4">
        <v>0</v>
      </c>
      <c r="AO4">
        <v>0</v>
      </c>
      <c r="AP4">
        <v>2.3040680000000004</v>
      </c>
      <c r="AQ4">
        <v>0</v>
      </c>
      <c r="AR4">
        <v>0.29145380434782608</v>
      </c>
      <c r="AS4">
        <v>1.2701293487957181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513.83883437978739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4.95</v>
      </c>
      <c r="L5">
        <v>307.71111123949277</v>
      </c>
      <c r="M5">
        <v>27.15</v>
      </c>
      <c r="N5">
        <v>35.040000000000006</v>
      </c>
      <c r="O5">
        <v>0</v>
      </c>
      <c r="P5">
        <v>41.220000000000006</v>
      </c>
      <c r="Q5">
        <v>1.77</v>
      </c>
      <c r="R5">
        <v>6.87</v>
      </c>
      <c r="S5">
        <v>4.28</v>
      </c>
      <c r="T5">
        <v>0</v>
      </c>
      <c r="U5">
        <v>11.950000000000001</v>
      </c>
      <c r="V5">
        <v>3.3769494584837552</v>
      </c>
      <c r="W5">
        <v>5.36</v>
      </c>
      <c r="X5">
        <v>24.06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4.8629863739591217</v>
      </c>
      <c r="AF5">
        <v>2.61696247464503</v>
      </c>
      <c r="AG5">
        <v>12.885600000000002</v>
      </c>
      <c r="AH5">
        <v>0</v>
      </c>
      <c r="AI5">
        <v>0</v>
      </c>
      <c r="AJ5">
        <v>0</v>
      </c>
      <c r="AK5">
        <v>15.869573680063043</v>
      </c>
      <c r="AL5">
        <v>0</v>
      </c>
      <c r="AM5">
        <v>0</v>
      </c>
      <c r="AN5">
        <v>0</v>
      </c>
      <c r="AO5">
        <v>0</v>
      </c>
      <c r="AP5">
        <v>2.3040680000000004</v>
      </c>
      <c r="AQ5">
        <v>0</v>
      </c>
      <c r="AR5">
        <v>0.29145380434782608</v>
      </c>
      <c r="AS5">
        <v>1.2701293487957181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513.83883437978739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4.95</v>
      </c>
      <c r="L6">
        <v>307.71111123949277</v>
      </c>
      <c r="M6">
        <v>27.15</v>
      </c>
      <c r="N6">
        <v>35.040000000000006</v>
      </c>
      <c r="O6">
        <v>0</v>
      </c>
      <c r="P6">
        <v>41.220000000000006</v>
      </c>
      <c r="Q6">
        <v>1.77</v>
      </c>
      <c r="R6">
        <v>6.87</v>
      </c>
      <c r="S6">
        <v>4.28</v>
      </c>
      <c r="T6">
        <v>0</v>
      </c>
      <c r="U6">
        <v>11.950000000000001</v>
      </c>
      <c r="V6">
        <v>3.3769494584837552</v>
      </c>
      <c r="W6">
        <v>5.36</v>
      </c>
      <c r="X6">
        <v>24.06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4.8629863739591217</v>
      </c>
      <c r="AF6">
        <v>2.61696247464503</v>
      </c>
      <c r="AG6">
        <v>12.885600000000002</v>
      </c>
      <c r="AH6">
        <v>0</v>
      </c>
      <c r="AI6">
        <v>0</v>
      </c>
      <c r="AJ6">
        <v>0</v>
      </c>
      <c r="AK6">
        <v>15.869573680063043</v>
      </c>
      <c r="AL6">
        <v>0</v>
      </c>
      <c r="AM6">
        <v>0</v>
      </c>
      <c r="AN6">
        <v>0</v>
      </c>
      <c r="AO6">
        <v>0</v>
      </c>
      <c r="AP6">
        <v>2.3040680000000004</v>
      </c>
      <c r="AQ6">
        <v>0</v>
      </c>
      <c r="AR6">
        <v>0.29145380434782608</v>
      </c>
      <c r="AS6">
        <v>1.2701293487957181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513.83883437978739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4.95</v>
      </c>
      <c r="L7">
        <v>307.71111123949277</v>
      </c>
      <c r="M7">
        <v>27.15</v>
      </c>
      <c r="N7">
        <v>35.040000000000006</v>
      </c>
      <c r="O7">
        <v>0</v>
      </c>
      <c r="P7">
        <v>41.220000000000006</v>
      </c>
      <c r="Q7">
        <v>1.77</v>
      </c>
      <c r="R7">
        <v>6.87</v>
      </c>
      <c r="S7">
        <v>4.28</v>
      </c>
      <c r="T7">
        <v>0</v>
      </c>
      <c r="U7">
        <v>11.950000000000001</v>
      </c>
      <c r="V7">
        <v>3.3769494584837552</v>
      </c>
      <c r="W7">
        <v>5.36</v>
      </c>
      <c r="X7">
        <v>24.06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4.8629863739591217</v>
      </c>
      <c r="AF7">
        <v>2.61696247464503</v>
      </c>
      <c r="AG7">
        <v>12.885600000000002</v>
      </c>
      <c r="AH7">
        <v>0</v>
      </c>
      <c r="AI7">
        <v>0</v>
      </c>
      <c r="AJ7">
        <v>0</v>
      </c>
      <c r="AK7">
        <v>15.869573680063043</v>
      </c>
      <c r="AL7">
        <v>0</v>
      </c>
      <c r="AM7">
        <v>0</v>
      </c>
      <c r="AN7">
        <v>0</v>
      </c>
      <c r="AO7">
        <v>0</v>
      </c>
      <c r="AP7">
        <v>2.3040680000000004</v>
      </c>
      <c r="AQ7">
        <v>0</v>
      </c>
      <c r="AR7">
        <v>0.29145380434782608</v>
      </c>
      <c r="AS7">
        <v>1.2701293487957181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513.83883437978739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4.95</v>
      </c>
      <c r="L8">
        <v>307.71111123949277</v>
      </c>
      <c r="M8">
        <v>27.15</v>
      </c>
      <c r="N8">
        <v>35.040000000000006</v>
      </c>
      <c r="O8">
        <v>0</v>
      </c>
      <c r="P8">
        <v>41.220000000000006</v>
      </c>
      <c r="Q8">
        <v>1.77</v>
      </c>
      <c r="R8">
        <v>6.87</v>
      </c>
      <c r="S8">
        <v>4.28</v>
      </c>
      <c r="T8">
        <v>0</v>
      </c>
      <c r="U8">
        <v>11.950000000000001</v>
      </c>
      <c r="V8">
        <v>3.3769494584837552</v>
      </c>
      <c r="W8">
        <v>5.36</v>
      </c>
      <c r="X8">
        <v>24.06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4.8629863739591217</v>
      </c>
      <c r="AF8">
        <v>2.61696247464503</v>
      </c>
      <c r="AG8">
        <v>12.885600000000002</v>
      </c>
      <c r="AH8">
        <v>0</v>
      </c>
      <c r="AI8">
        <v>0</v>
      </c>
      <c r="AJ8">
        <v>0</v>
      </c>
      <c r="AK8">
        <v>15.869573680063043</v>
      </c>
      <c r="AL8">
        <v>0</v>
      </c>
      <c r="AM8">
        <v>0</v>
      </c>
      <c r="AN8">
        <v>0</v>
      </c>
      <c r="AO8">
        <v>0</v>
      </c>
      <c r="AP8">
        <v>2.3040680000000004</v>
      </c>
      <c r="AQ8">
        <v>0</v>
      </c>
      <c r="AR8">
        <v>0.29145380434782608</v>
      </c>
      <c r="AS8">
        <v>1.2701293487957181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513.83883437978739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4.95</v>
      </c>
      <c r="L9">
        <v>307.71111123949277</v>
      </c>
      <c r="M9">
        <v>27.15</v>
      </c>
      <c r="N9">
        <v>35.040000000000006</v>
      </c>
      <c r="O9">
        <v>0</v>
      </c>
      <c r="P9">
        <v>41.220000000000006</v>
      </c>
      <c r="Q9">
        <v>1.77</v>
      </c>
      <c r="R9">
        <v>6.87</v>
      </c>
      <c r="S9">
        <v>4.28</v>
      </c>
      <c r="T9">
        <v>0</v>
      </c>
      <c r="U9">
        <v>11.950000000000001</v>
      </c>
      <c r="V9">
        <v>3.3769494584837552</v>
      </c>
      <c r="W9">
        <v>5.36</v>
      </c>
      <c r="X9">
        <v>24.06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4.8629863739591217</v>
      </c>
      <c r="AF9">
        <v>2.61696247464503</v>
      </c>
      <c r="AG9">
        <v>12.885600000000002</v>
      </c>
      <c r="AH9">
        <v>0</v>
      </c>
      <c r="AI9">
        <v>0</v>
      </c>
      <c r="AJ9">
        <v>0</v>
      </c>
      <c r="AK9">
        <v>15.869573680063043</v>
      </c>
      <c r="AL9">
        <v>0</v>
      </c>
      <c r="AM9">
        <v>0</v>
      </c>
      <c r="AN9">
        <v>0</v>
      </c>
      <c r="AO9">
        <v>0</v>
      </c>
      <c r="AP9">
        <v>2.3040680000000004</v>
      </c>
      <c r="AQ9">
        <v>0</v>
      </c>
      <c r="AR9">
        <v>0.29145380434782608</v>
      </c>
      <c r="AS9">
        <v>1.2701293487957181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513.83883437978739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4.95</v>
      </c>
      <c r="L10">
        <v>307.71111123949277</v>
      </c>
      <c r="M10">
        <v>27.15</v>
      </c>
      <c r="N10">
        <v>35.040000000000006</v>
      </c>
      <c r="O10">
        <v>0</v>
      </c>
      <c r="P10">
        <v>41.220000000000006</v>
      </c>
      <c r="Q10">
        <v>1.77</v>
      </c>
      <c r="R10">
        <v>6.87</v>
      </c>
      <c r="S10">
        <v>4.28</v>
      </c>
      <c r="T10">
        <v>0</v>
      </c>
      <c r="U10">
        <v>11.950000000000001</v>
      </c>
      <c r="V10">
        <v>3.3769494584837552</v>
      </c>
      <c r="W10">
        <v>5.36</v>
      </c>
      <c r="X10">
        <v>24.06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4.8629863739591217</v>
      </c>
      <c r="AF10">
        <v>2.61696247464503</v>
      </c>
      <c r="AG10">
        <v>12.885600000000002</v>
      </c>
      <c r="AH10">
        <v>0</v>
      </c>
      <c r="AI10">
        <v>0</v>
      </c>
      <c r="AJ10">
        <v>0</v>
      </c>
      <c r="AK10">
        <v>15.869573680063043</v>
      </c>
      <c r="AL10">
        <v>0</v>
      </c>
      <c r="AM10">
        <v>0</v>
      </c>
      <c r="AN10">
        <v>0</v>
      </c>
      <c r="AO10">
        <v>0</v>
      </c>
      <c r="AP10">
        <v>2.3040680000000004</v>
      </c>
      <c r="AQ10">
        <v>0</v>
      </c>
      <c r="AR10">
        <v>0.29145380434782608</v>
      </c>
      <c r="AS10">
        <v>1.2701293487957181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513.83883437978739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4.95</v>
      </c>
      <c r="L11">
        <v>307.71111123949277</v>
      </c>
      <c r="M11">
        <v>27.15</v>
      </c>
      <c r="N11">
        <v>35.040000000000006</v>
      </c>
      <c r="O11">
        <v>0</v>
      </c>
      <c r="P11">
        <v>41.220000000000006</v>
      </c>
      <c r="Q11">
        <v>1.77</v>
      </c>
      <c r="R11">
        <v>6.87</v>
      </c>
      <c r="S11">
        <v>4.28</v>
      </c>
      <c r="T11">
        <v>0</v>
      </c>
      <c r="U11">
        <v>11.950000000000001</v>
      </c>
      <c r="V11">
        <v>3.3774529012810852</v>
      </c>
      <c r="W11">
        <v>5.36</v>
      </c>
      <c r="X11">
        <v>24.06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4.8629863739591217</v>
      </c>
      <c r="AF11">
        <v>2.61696247464503</v>
      </c>
      <c r="AG11">
        <v>12.885600000000002</v>
      </c>
      <c r="AH11">
        <v>0</v>
      </c>
      <c r="AI11">
        <v>0</v>
      </c>
      <c r="AJ11">
        <v>0</v>
      </c>
      <c r="AK11">
        <v>15.869573680063043</v>
      </c>
      <c r="AL11">
        <v>0</v>
      </c>
      <c r="AM11">
        <v>0</v>
      </c>
      <c r="AN11">
        <v>0</v>
      </c>
      <c r="AO11">
        <v>0</v>
      </c>
      <c r="AP11">
        <v>0.60439600000000016</v>
      </c>
      <c r="AQ11">
        <v>0</v>
      </c>
      <c r="AR11">
        <v>0.29145380434782608</v>
      </c>
      <c r="AS11">
        <v>1.2701293487957181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512.13966582258467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4.95</v>
      </c>
      <c r="L12">
        <v>307.71111123949277</v>
      </c>
      <c r="M12">
        <v>27.15</v>
      </c>
      <c r="N12">
        <v>35.040000000000006</v>
      </c>
      <c r="O12">
        <v>0</v>
      </c>
      <c r="P12">
        <v>41.220000000000006</v>
      </c>
      <c r="Q12">
        <v>1.77</v>
      </c>
      <c r="R12">
        <v>6.87</v>
      </c>
      <c r="S12">
        <v>4.28</v>
      </c>
      <c r="T12">
        <v>0</v>
      </c>
      <c r="U12">
        <v>11.950000000000001</v>
      </c>
      <c r="V12">
        <v>3.3774529012810852</v>
      </c>
      <c r="W12">
        <v>5.36</v>
      </c>
      <c r="X12">
        <v>24.06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4.8629863739591217</v>
      </c>
      <c r="AF12">
        <v>2.61696247464503</v>
      </c>
      <c r="AG12">
        <v>12.885600000000002</v>
      </c>
      <c r="AH12">
        <v>0</v>
      </c>
      <c r="AI12">
        <v>0</v>
      </c>
      <c r="AJ12">
        <v>0</v>
      </c>
      <c r="AK12">
        <v>15.869573680063043</v>
      </c>
      <c r="AL12">
        <v>0</v>
      </c>
      <c r="AM12">
        <v>0</v>
      </c>
      <c r="AN12">
        <v>0</v>
      </c>
      <c r="AO12">
        <v>0</v>
      </c>
      <c r="AP12">
        <v>0.60439600000000016</v>
      </c>
      <c r="AQ12">
        <v>0</v>
      </c>
      <c r="AR12">
        <v>0.29145380434782608</v>
      </c>
      <c r="AS12">
        <v>1.2701293487957181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512.13966582258467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4.95</v>
      </c>
      <c r="L13">
        <v>307.71111123949277</v>
      </c>
      <c r="M13">
        <v>27.15</v>
      </c>
      <c r="N13">
        <v>35.040000000000006</v>
      </c>
      <c r="O13">
        <v>0</v>
      </c>
      <c r="P13">
        <v>41.220000000000006</v>
      </c>
      <c r="Q13">
        <v>1.77</v>
      </c>
      <c r="R13">
        <v>6.87</v>
      </c>
      <c r="S13">
        <v>4.28</v>
      </c>
      <c r="T13">
        <v>0</v>
      </c>
      <c r="U13">
        <v>11.950000000000001</v>
      </c>
      <c r="V13">
        <v>3.3774529012810852</v>
      </c>
      <c r="W13">
        <v>5.36</v>
      </c>
      <c r="X13">
        <v>24.06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4.8629863739591217</v>
      </c>
      <c r="AF13">
        <v>2.61696247464503</v>
      </c>
      <c r="AG13">
        <v>12.885600000000002</v>
      </c>
      <c r="AH13">
        <v>0</v>
      </c>
      <c r="AI13">
        <v>0</v>
      </c>
      <c r="AJ13">
        <v>0</v>
      </c>
      <c r="AK13">
        <v>15.869573680063043</v>
      </c>
      <c r="AL13">
        <v>0</v>
      </c>
      <c r="AM13">
        <v>0</v>
      </c>
      <c r="AN13">
        <v>0</v>
      </c>
      <c r="AO13">
        <v>0</v>
      </c>
      <c r="AP13">
        <v>0.60439600000000016</v>
      </c>
      <c r="AQ13">
        <v>0</v>
      </c>
      <c r="AR13">
        <v>0.29145380434782608</v>
      </c>
      <c r="AS13">
        <v>1.2701293487957181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512.13966582258467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4.95</v>
      </c>
      <c r="L14">
        <v>307.71111123949277</v>
      </c>
      <c r="M14">
        <v>27.15</v>
      </c>
      <c r="N14">
        <v>35.040000000000006</v>
      </c>
      <c r="O14">
        <v>0</v>
      </c>
      <c r="P14">
        <v>41.220000000000006</v>
      </c>
      <c r="Q14">
        <v>1.77</v>
      </c>
      <c r="R14">
        <v>6.87</v>
      </c>
      <c r="S14">
        <v>4.28</v>
      </c>
      <c r="T14">
        <v>0</v>
      </c>
      <c r="U14">
        <v>11.950000000000001</v>
      </c>
      <c r="V14">
        <v>3.3774529012810852</v>
      </c>
      <c r="W14">
        <v>5.36</v>
      </c>
      <c r="X14">
        <v>24.06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4.8629863739591217</v>
      </c>
      <c r="AF14">
        <v>2.61696247464503</v>
      </c>
      <c r="AG14">
        <v>12.885600000000002</v>
      </c>
      <c r="AH14">
        <v>0</v>
      </c>
      <c r="AI14">
        <v>0</v>
      </c>
      <c r="AJ14">
        <v>0</v>
      </c>
      <c r="AK14">
        <v>15.869573680063043</v>
      </c>
      <c r="AL14">
        <v>0</v>
      </c>
      <c r="AM14">
        <v>0</v>
      </c>
      <c r="AN14">
        <v>0</v>
      </c>
      <c r="AO14">
        <v>0</v>
      </c>
      <c r="AP14">
        <v>0.60439600000000016</v>
      </c>
      <c r="AQ14">
        <v>0</v>
      </c>
      <c r="AR14">
        <v>0.29145380434782608</v>
      </c>
      <c r="AS14">
        <v>1.2701293487957181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512.13966582258467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4.95</v>
      </c>
      <c r="L15">
        <v>307.71111123949277</v>
      </c>
      <c r="M15">
        <v>27.15</v>
      </c>
      <c r="N15">
        <v>35.040000000000006</v>
      </c>
      <c r="O15">
        <v>0</v>
      </c>
      <c r="P15">
        <v>41.220000000000006</v>
      </c>
      <c r="Q15">
        <v>1.77</v>
      </c>
      <c r="R15">
        <v>6.87</v>
      </c>
      <c r="S15">
        <v>4.28</v>
      </c>
      <c r="T15">
        <v>0</v>
      </c>
      <c r="U15">
        <v>11.950000000000001</v>
      </c>
      <c r="V15">
        <v>3.3774529012810852</v>
      </c>
      <c r="W15">
        <v>5.36</v>
      </c>
      <c r="X15">
        <v>24.06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4.8629863739591217</v>
      </c>
      <c r="AF15">
        <v>2.61696247464503</v>
      </c>
      <c r="AG15">
        <v>12.885600000000002</v>
      </c>
      <c r="AH15">
        <v>0</v>
      </c>
      <c r="AI15">
        <v>0</v>
      </c>
      <c r="AJ15">
        <v>0</v>
      </c>
      <c r="AK15">
        <v>15.869573680063043</v>
      </c>
      <c r="AL15">
        <v>0</v>
      </c>
      <c r="AM15">
        <v>0</v>
      </c>
      <c r="AN15">
        <v>0</v>
      </c>
      <c r="AO15">
        <v>0</v>
      </c>
      <c r="AP15">
        <v>0.60439600000000016</v>
      </c>
      <c r="AQ15">
        <v>0</v>
      </c>
      <c r="AR15">
        <v>0.29145380434782608</v>
      </c>
      <c r="AS15">
        <v>1.2701293487957181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512.13966582258467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4.95</v>
      </c>
      <c r="L16">
        <v>307.71111123949277</v>
      </c>
      <c r="M16">
        <v>27.15</v>
      </c>
      <c r="N16">
        <v>35.040000000000006</v>
      </c>
      <c r="O16">
        <v>0</v>
      </c>
      <c r="P16">
        <v>41.220000000000006</v>
      </c>
      <c r="Q16">
        <v>1.77</v>
      </c>
      <c r="R16">
        <v>6.87</v>
      </c>
      <c r="S16">
        <v>4.28</v>
      </c>
      <c r="T16">
        <v>0</v>
      </c>
      <c r="U16">
        <v>11.950000000000001</v>
      </c>
      <c r="V16">
        <v>3.3774529012810852</v>
      </c>
      <c r="W16">
        <v>5.36</v>
      </c>
      <c r="X16">
        <v>24.06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4.8629863739591217</v>
      </c>
      <c r="AF16">
        <v>2.61696247464503</v>
      </c>
      <c r="AG16">
        <v>12.885600000000002</v>
      </c>
      <c r="AH16">
        <v>0</v>
      </c>
      <c r="AI16">
        <v>0</v>
      </c>
      <c r="AJ16">
        <v>0</v>
      </c>
      <c r="AK16">
        <v>15.869573680063043</v>
      </c>
      <c r="AL16">
        <v>0</v>
      </c>
      <c r="AM16">
        <v>0</v>
      </c>
      <c r="AN16">
        <v>0</v>
      </c>
      <c r="AO16">
        <v>0</v>
      </c>
      <c r="AP16">
        <v>0.60439600000000016</v>
      </c>
      <c r="AQ16">
        <v>0</v>
      </c>
      <c r="AR16">
        <v>0.29145380434782608</v>
      </c>
      <c r="AS16">
        <v>1.2701293487957181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512.13966582258467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4.95</v>
      </c>
      <c r="L17">
        <v>307.71111123949277</v>
      </c>
      <c r="M17">
        <v>27.15</v>
      </c>
      <c r="N17">
        <v>35.040000000000006</v>
      </c>
      <c r="O17">
        <v>0</v>
      </c>
      <c r="P17">
        <v>41.220000000000006</v>
      </c>
      <c r="Q17">
        <v>1.77</v>
      </c>
      <c r="R17">
        <v>6.87</v>
      </c>
      <c r="S17">
        <v>4.28</v>
      </c>
      <c r="T17">
        <v>0</v>
      </c>
      <c r="U17">
        <v>11.950000000000001</v>
      </c>
      <c r="V17">
        <v>3.3774529012810852</v>
      </c>
      <c r="W17">
        <v>5.36</v>
      </c>
      <c r="X17">
        <v>24.06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4.8629863739591217</v>
      </c>
      <c r="AF17">
        <v>2.61696247464503</v>
      </c>
      <c r="AG17">
        <v>12.885600000000002</v>
      </c>
      <c r="AH17">
        <v>0</v>
      </c>
      <c r="AI17">
        <v>0</v>
      </c>
      <c r="AJ17">
        <v>0</v>
      </c>
      <c r="AK17">
        <v>15.869573680063043</v>
      </c>
      <c r="AL17">
        <v>0</v>
      </c>
      <c r="AM17">
        <v>0</v>
      </c>
      <c r="AN17">
        <v>0</v>
      </c>
      <c r="AO17">
        <v>0</v>
      </c>
      <c r="AP17">
        <v>0.60439600000000016</v>
      </c>
      <c r="AQ17">
        <v>0</v>
      </c>
      <c r="AR17">
        <v>0.29145380434782608</v>
      </c>
      <c r="AS17">
        <v>1.2701293487957181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512.13966582258467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4.95</v>
      </c>
      <c r="L18">
        <v>307.71111123949277</v>
      </c>
      <c r="M18">
        <v>27.15</v>
      </c>
      <c r="N18">
        <v>35.040000000000006</v>
      </c>
      <c r="O18">
        <v>0</v>
      </c>
      <c r="P18">
        <v>41.220000000000006</v>
      </c>
      <c r="Q18">
        <v>1.77</v>
      </c>
      <c r="R18">
        <v>6.87</v>
      </c>
      <c r="S18">
        <v>4.28</v>
      </c>
      <c r="T18">
        <v>0</v>
      </c>
      <c r="U18">
        <v>11.950000000000001</v>
      </c>
      <c r="V18">
        <v>3.3774529012810852</v>
      </c>
      <c r="W18">
        <v>5.36</v>
      </c>
      <c r="X18">
        <v>24.06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4.8629863739591217</v>
      </c>
      <c r="AF18">
        <v>2.61696247464503</v>
      </c>
      <c r="AG18">
        <v>12.885600000000002</v>
      </c>
      <c r="AH18">
        <v>0</v>
      </c>
      <c r="AI18">
        <v>0</v>
      </c>
      <c r="AJ18">
        <v>0</v>
      </c>
      <c r="AK18">
        <v>15.869573680063043</v>
      </c>
      <c r="AL18">
        <v>0</v>
      </c>
      <c r="AM18">
        <v>0</v>
      </c>
      <c r="AN18">
        <v>0</v>
      </c>
      <c r="AO18">
        <v>0</v>
      </c>
      <c r="AP18">
        <v>0.60439600000000016</v>
      </c>
      <c r="AQ18">
        <v>0</v>
      </c>
      <c r="AR18">
        <v>0.29145380434782608</v>
      </c>
      <c r="AS18">
        <v>1.2701293487957181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512.13966582258467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4.95</v>
      </c>
      <c r="L19">
        <v>307.71111123949277</v>
      </c>
      <c r="M19">
        <v>27.15</v>
      </c>
      <c r="N19">
        <v>35.040000000000006</v>
      </c>
      <c r="O19">
        <v>0</v>
      </c>
      <c r="P19">
        <v>41.220000000000006</v>
      </c>
      <c r="Q19">
        <v>1.77</v>
      </c>
      <c r="R19">
        <v>6.87</v>
      </c>
      <c r="S19">
        <v>4.28</v>
      </c>
      <c r="T19">
        <v>0</v>
      </c>
      <c r="U19">
        <v>11.950000000000001</v>
      </c>
      <c r="V19">
        <v>3.3774529012810852</v>
      </c>
      <c r="W19">
        <v>5.36</v>
      </c>
      <c r="X19">
        <v>24.06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4.8629863739591217</v>
      </c>
      <c r="AF19">
        <v>2.61696247464503</v>
      </c>
      <c r="AG19">
        <v>12.885600000000002</v>
      </c>
      <c r="AH19">
        <v>0</v>
      </c>
      <c r="AI19">
        <v>0</v>
      </c>
      <c r="AJ19">
        <v>0</v>
      </c>
      <c r="AK19">
        <v>15.869573680063043</v>
      </c>
      <c r="AL19">
        <v>0</v>
      </c>
      <c r="AM19">
        <v>0</v>
      </c>
      <c r="AN19">
        <v>0</v>
      </c>
      <c r="AO19">
        <v>0</v>
      </c>
      <c r="AP19">
        <v>0.45406400000000013</v>
      </c>
      <c r="AQ19">
        <v>0</v>
      </c>
      <c r="AR19">
        <v>0.29145380434782608</v>
      </c>
      <c r="AS19">
        <v>1.2701293487957181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511.98933382258463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4.95</v>
      </c>
      <c r="L20">
        <v>307.71111123949277</v>
      </c>
      <c r="M20">
        <v>27.15</v>
      </c>
      <c r="N20">
        <v>35.040000000000006</v>
      </c>
      <c r="O20">
        <v>0</v>
      </c>
      <c r="P20">
        <v>41.220000000000006</v>
      </c>
      <c r="Q20">
        <v>1.77</v>
      </c>
      <c r="R20">
        <v>6.87</v>
      </c>
      <c r="S20">
        <v>4.28</v>
      </c>
      <c r="T20">
        <v>0</v>
      </c>
      <c r="U20">
        <v>11.950000000000001</v>
      </c>
      <c r="V20">
        <v>3.3774529012810852</v>
      </c>
      <c r="W20">
        <v>5.36</v>
      </c>
      <c r="X20">
        <v>24.06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4.8629863739591217</v>
      </c>
      <c r="AF20">
        <v>2.61696247464503</v>
      </c>
      <c r="AG20">
        <v>12.885600000000002</v>
      </c>
      <c r="AH20">
        <v>0</v>
      </c>
      <c r="AI20">
        <v>0</v>
      </c>
      <c r="AJ20">
        <v>0</v>
      </c>
      <c r="AK20">
        <v>15.869573680063043</v>
      </c>
      <c r="AL20">
        <v>0</v>
      </c>
      <c r="AM20">
        <v>0</v>
      </c>
      <c r="AN20">
        <v>0</v>
      </c>
      <c r="AO20">
        <v>0</v>
      </c>
      <c r="AP20">
        <v>0.45406400000000013</v>
      </c>
      <c r="AQ20">
        <v>0</v>
      </c>
      <c r="AR20">
        <v>0.29145380434782608</v>
      </c>
      <c r="AS20">
        <v>1.2701293487957181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511.98933382258463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4.95</v>
      </c>
      <c r="L21">
        <v>307.71111123949277</v>
      </c>
      <c r="M21">
        <v>27.15</v>
      </c>
      <c r="N21">
        <v>35.040000000000006</v>
      </c>
      <c r="O21">
        <v>0</v>
      </c>
      <c r="P21">
        <v>41.220000000000006</v>
      </c>
      <c r="Q21">
        <v>1.77</v>
      </c>
      <c r="R21">
        <v>6.87</v>
      </c>
      <c r="S21">
        <v>4.3</v>
      </c>
      <c r="T21">
        <v>0</v>
      </c>
      <c r="U21">
        <v>11.950000000000001</v>
      </c>
      <c r="V21">
        <v>6.13</v>
      </c>
      <c r="W21">
        <v>9.76</v>
      </c>
      <c r="X21">
        <v>43.7538243006993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4.8629863739591217</v>
      </c>
      <c r="AF21">
        <v>2.61696247464503</v>
      </c>
      <c r="AG21">
        <v>12.885600000000002</v>
      </c>
      <c r="AH21">
        <v>0</v>
      </c>
      <c r="AI21">
        <v>0</v>
      </c>
      <c r="AJ21">
        <v>0</v>
      </c>
      <c r="AK21">
        <v>15.869573680063043</v>
      </c>
      <c r="AL21">
        <v>0</v>
      </c>
      <c r="AM21">
        <v>0</v>
      </c>
      <c r="AN21">
        <v>0</v>
      </c>
      <c r="AO21">
        <v>0</v>
      </c>
      <c r="AP21">
        <v>0.45406400000000013</v>
      </c>
      <c r="AQ21">
        <v>0</v>
      </c>
      <c r="AR21">
        <v>0.29145380434782608</v>
      </c>
      <c r="AS21">
        <v>1.2701293487957181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538.85570522200283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4.95</v>
      </c>
      <c r="L22">
        <v>307.71111123949277</v>
      </c>
      <c r="M22">
        <v>27.15</v>
      </c>
      <c r="N22">
        <v>35.040000000000006</v>
      </c>
      <c r="O22">
        <v>0</v>
      </c>
      <c r="P22">
        <v>41.220000000000006</v>
      </c>
      <c r="Q22">
        <v>1.77</v>
      </c>
      <c r="R22">
        <v>6.87</v>
      </c>
      <c r="S22">
        <v>4.3</v>
      </c>
      <c r="T22">
        <v>0</v>
      </c>
      <c r="U22">
        <v>11.950000000000001</v>
      </c>
      <c r="V22">
        <v>6.13</v>
      </c>
      <c r="W22">
        <v>9.76</v>
      </c>
      <c r="X22">
        <v>43.7538243006993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4.8629863739591217</v>
      </c>
      <c r="AF22">
        <v>2.61696247464503</v>
      </c>
      <c r="AG22">
        <v>12.885600000000002</v>
      </c>
      <c r="AH22">
        <v>0</v>
      </c>
      <c r="AI22">
        <v>0</v>
      </c>
      <c r="AJ22">
        <v>0</v>
      </c>
      <c r="AK22">
        <v>15.869573680063043</v>
      </c>
      <c r="AL22">
        <v>0</v>
      </c>
      <c r="AM22">
        <v>0</v>
      </c>
      <c r="AN22">
        <v>0</v>
      </c>
      <c r="AO22">
        <v>0</v>
      </c>
      <c r="AP22">
        <v>0.45406400000000013</v>
      </c>
      <c r="AQ22">
        <v>4.5716984126984119</v>
      </c>
      <c r="AR22">
        <v>0.29145380434782608</v>
      </c>
      <c r="AS22">
        <v>1.2701293487957181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543.42740363470125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4.95</v>
      </c>
      <c r="L23">
        <v>307.71111123949277</v>
      </c>
      <c r="M23">
        <v>27.15</v>
      </c>
      <c r="N23">
        <v>35.040000000000006</v>
      </c>
      <c r="O23">
        <v>0</v>
      </c>
      <c r="P23">
        <v>41.220000000000006</v>
      </c>
      <c r="Q23">
        <v>1.77</v>
      </c>
      <c r="R23">
        <v>6.87</v>
      </c>
      <c r="S23">
        <v>4.3</v>
      </c>
      <c r="T23">
        <v>0</v>
      </c>
      <c r="U23">
        <v>11.950000000000001</v>
      </c>
      <c r="V23">
        <v>6.13</v>
      </c>
      <c r="W23">
        <v>9.76</v>
      </c>
      <c r="X23">
        <v>43.7538243006993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4.8629863739591217</v>
      </c>
      <c r="AF23">
        <v>2.61696247464503</v>
      </c>
      <c r="AG23">
        <v>12.885600000000002</v>
      </c>
      <c r="AH23">
        <v>0</v>
      </c>
      <c r="AI23">
        <v>0</v>
      </c>
      <c r="AJ23">
        <v>0</v>
      </c>
      <c r="AK23">
        <v>15.869573680063043</v>
      </c>
      <c r="AL23">
        <v>0</v>
      </c>
      <c r="AM23">
        <v>0</v>
      </c>
      <c r="AN23">
        <v>0</v>
      </c>
      <c r="AO23">
        <v>0</v>
      </c>
      <c r="AP23">
        <v>0.45406400000000013</v>
      </c>
      <c r="AQ23">
        <v>4.5716984126984119</v>
      </c>
      <c r="AR23">
        <v>0.29145380434782608</v>
      </c>
      <c r="AS23">
        <v>1.2701293487957181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543.42740363470125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4.95</v>
      </c>
      <c r="L24">
        <v>307.71111123949277</v>
      </c>
      <c r="M24">
        <v>27.15</v>
      </c>
      <c r="N24">
        <v>35.040000000000006</v>
      </c>
      <c r="O24">
        <v>0</v>
      </c>
      <c r="P24">
        <v>41.220000000000006</v>
      </c>
      <c r="Q24">
        <v>1.77</v>
      </c>
      <c r="R24">
        <v>6.87</v>
      </c>
      <c r="S24">
        <v>4.3</v>
      </c>
      <c r="T24">
        <v>0</v>
      </c>
      <c r="U24">
        <v>11.950000000000001</v>
      </c>
      <c r="V24">
        <v>6.13</v>
      </c>
      <c r="W24">
        <v>9.76</v>
      </c>
      <c r="X24">
        <v>43.7538243006993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4.8629863739591217</v>
      </c>
      <c r="AF24">
        <v>2.61696247464503</v>
      </c>
      <c r="AG24">
        <v>12.885600000000002</v>
      </c>
      <c r="AH24">
        <v>0</v>
      </c>
      <c r="AI24">
        <v>0</v>
      </c>
      <c r="AJ24">
        <v>0</v>
      </c>
      <c r="AK24">
        <v>15.869573680063043</v>
      </c>
      <c r="AL24">
        <v>0</v>
      </c>
      <c r="AM24">
        <v>0</v>
      </c>
      <c r="AN24">
        <v>0</v>
      </c>
      <c r="AO24">
        <v>0</v>
      </c>
      <c r="AP24">
        <v>0.45406400000000013</v>
      </c>
      <c r="AQ24">
        <v>9.1433968253968239</v>
      </c>
      <c r="AR24">
        <v>0.29145380434782608</v>
      </c>
      <c r="AS24">
        <v>1.2701293487957181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547.99910204739967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4.95</v>
      </c>
      <c r="L25">
        <v>307.71111123949277</v>
      </c>
      <c r="M25">
        <v>27.15</v>
      </c>
      <c r="N25">
        <v>35.040000000000006</v>
      </c>
      <c r="O25">
        <v>0</v>
      </c>
      <c r="P25">
        <v>41.220000000000006</v>
      </c>
      <c r="Q25">
        <v>1.77</v>
      </c>
      <c r="R25">
        <v>6.87</v>
      </c>
      <c r="S25">
        <v>4.3</v>
      </c>
      <c r="T25">
        <v>0</v>
      </c>
      <c r="U25">
        <v>11.950000000000001</v>
      </c>
      <c r="V25">
        <v>6.13</v>
      </c>
      <c r="W25">
        <v>9.759999999999998</v>
      </c>
      <c r="X25">
        <v>42.9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4.8629863739591217</v>
      </c>
      <c r="AF25">
        <v>2.61696247464503</v>
      </c>
      <c r="AG25">
        <v>12.885600000000002</v>
      </c>
      <c r="AH25">
        <v>0</v>
      </c>
      <c r="AI25">
        <v>0</v>
      </c>
      <c r="AJ25">
        <v>0</v>
      </c>
      <c r="AK25">
        <v>15.869573680063043</v>
      </c>
      <c r="AL25">
        <v>0</v>
      </c>
      <c r="AM25">
        <v>0</v>
      </c>
      <c r="AN25">
        <v>0</v>
      </c>
      <c r="AO25">
        <v>0</v>
      </c>
      <c r="AP25">
        <v>0.45406400000000013</v>
      </c>
      <c r="AQ25">
        <v>9.1433968253968239</v>
      </c>
      <c r="AR25">
        <v>0.29145380434782608</v>
      </c>
      <c r="AS25">
        <v>1.2701293487957181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547.14527774670034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4.9500000000000011</v>
      </c>
      <c r="L26">
        <v>394.25097741263704</v>
      </c>
      <c r="M26">
        <v>27.15</v>
      </c>
      <c r="N26">
        <v>35.040000000000006</v>
      </c>
      <c r="O26">
        <v>0</v>
      </c>
      <c r="P26">
        <v>41.220000000000006</v>
      </c>
      <c r="Q26">
        <v>3.03</v>
      </c>
      <c r="R26">
        <v>11.586542362768498</v>
      </c>
      <c r="S26">
        <v>7.79</v>
      </c>
      <c r="T26">
        <v>0</v>
      </c>
      <c r="U26">
        <v>11.950000000000001</v>
      </c>
      <c r="V26">
        <v>6.13</v>
      </c>
      <c r="W26">
        <v>9.759999999999998</v>
      </c>
      <c r="X26">
        <v>43.753068022440395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4.8629863739591217</v>
      </c>
      <c r="AF26">
        <v>2.61696247464503</v>
      </c>
      <c r="AG26">
        <v>12.885600000000002</v>
      </c>
      <c r="AH26">
        <v>5.5868356916578668</v>
      </c>
      <c r="AI26">
        <v>0</v>
      </c>
      <c r="AJ26">
        <v>0</v>
      </c>
      <c r="AK26">
        <v>15.869573680063043</v>
      </c>
      <c r="AL26">
        <v>0</v>
      </c>
      <c r="AM26">
        <v>0</v>
      </c>
      <c r="AN26">
        <v>0</v>
      </c>
      <c r="AO26">
        <v>0</v>
      </c>
      <c r="AP26">
        <v>0.45406400000000013</v>
      </c>
      <c r="AQ26">
        <v>9.1433968253968239</v>
      </c>
      <c r="AR26">
        <v>0.29145380434782608</v>
      </c>
      <c r="AS26">
        <v>1.2701293487957181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649.59158999671126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4.95</v>
      </c>
      <c r="L27">
        <v>463.488703032579</v>
      </c>
      <c r="M27">
        <v>27.15</v>
      </c>
      <c r="N27">
        <v>35.040000000000006</v>
      </c>
      <c r="O27">
        <v>0</v>
      </c>
      <c r="P27">
        <v>41.220000000000006</v>
      </c>
      <c r="Q27">
        <v>3.0300000000000002</v>
      </c>
      <c r="R27">
        <v>12.506931567328918</v>
      </c>
      <c r="S27">
        <v>7.79</v>
      </c>
      <c r="T27">
        <v>0</v>
      </c>
      <c r="U27">
        <v>12.43</v>
      </c>
      <c r="V27">
        <v>6.13</v>
      </c>
      <c r="W27">
        <v>9.759999999999998</v>
      </c>
      <c r="X27">
        <v>43.753068022440395</v>
      </c>
      <c r="Y27">
        <v>0</v>
      </c>
      <c r="Z27">
        <v>0</v>
      </c>
      <c r="AA27">
        <v>0</v>
      </c>
      <c r="AB27">
        <v>0.58910727681920472</v>
      </c>
      <c r="AC27">
        <v>0</v>
      </c>
      <c r="AD27">
        <v>0</v>
      </c>
      <c r="AE27">
        <v>4.8629863739591217</v>
      </c>
      <c r="AF27">
        <v>2.61696247464503</v>
      </c>
      <c r="AG27">
        <v>12.885600000000002</v>
      </c>
      <c r="AH27">
        <v>13.799882998944033</v>
      </c>
      <c r="AI27">
        <v>1.1260816967792615</v>
      </c>
      <c r="AJ27">
        <v>0</v>
      </c>
      <c r="AK27">
        <v>15.869573680063043</v>
      </c>
      <c r="AL27">
        <v>0</v>
      </c>
      <c r="AM27">
        <v>0</v>
      </c>
      <c r="AN27">
        <v>0</v>
      </c>
      <c r="AO27">
        <v>0</v>
      </c>
      <c r="AP27">
        <v>0.45406400000000013</v>
      </c>
      <c r="AQ27">
        <v>9.1433968253968239</v>
      </c>
      <c r="AR27">
        <v>0.29145380434782608</v>
      </c>
      <c r="AS27">
        <v>1.2701293487957181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730.15794110209811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4.95</v>
      </c>
      <c r="L28">
        <v>540.75</v>
      </c>
      <c r="M28">
        <v>27.15</v>
      </c>
      <c r="N28">
        <v>35.040000000000006</v>
      </c>
      <c r="O28">
        <v>0</v>
      </c>
      <c r="P28">
        <v>41.220000000000006</v>
      </c>
      <c r="Q28">
        <v>3.0300000000000002</v>
      </c>
      <c r="R28">
        <v>12.506931567328918</v>
      </c>
      <c r="S28">
        <v>7.79</v>
      </c>
      <c r="T28">
        <v>0</v>
      </c>
      <c r="U28">
        <v>13.090613574575794</v>
      </c>
      <c r="V28">
        <v>6.13</v>
      </c>
      <c r="W28">
        <v>9.759999999999998</v>
      </c>
      <c r="X28">
        <v>43.753068022440395</v>
      </c>
      <c r="Y28">
        <v>0</v>
      </c>
      <c r="Z28">
        <v>0</v>
      </c>
      <c r="AA28">
        <v>3.5429746835443039</v>
      </c>
      <c r="AB28">
        <v>0.98491372843210778</v>
      </c>
      <c r="AC28">
        <v>0</v>
      </c>
      <c r="AD28">
        <v>0</v>
      </c>
      <c r="AE28">
        <v>4.8629863739591217</v>
      </c>
      <c r="AF28">
        <v>5.2369929006085192</v>
      </c>
      <c r="AG28">
        <v>12.885600000000002</v>
      </c>
      <c r="AH28">
        <v>20.702892502639919</v>
      </c>
      <c r="AI28">
        <v>4.8786645718774544</v>
      </c>
      <c r="AJ28">
        <v>0</v>
      </c>
      <c r="AK28">
        <v>15.869573680063043</v>
      </c>
      <c r="AL28">
        <v>0</v>
      </c>
      <c r="AM28">
        <v>0</v>
      </c>
      <c r="AN28">
        <v>0</v>
      </c>
      <c r="AO28">
        <v>0</v>
      </c>
      <c r="AP28">
        <v>0.45406400000000013</v>
      </c>
      <c r="AQ28">
        <v>13.715095238095238</v>
      </c>
      <c r="AR28">
        <v>0.29145380434782608</v>
      </c>
      <c r="AS28">
        <v>1.2701293487957181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829.8659539967083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2.0501384760875436</v>
      </c>
      <c r="L29">
        <v>555.28000000000009</v>
      </c>
      <c r="M29">
        <v>27.15</v>
      </c>
      <c r="N29">
        <v>35.040000000000006</v>
      </c>
      <c r="O29">
        <v>0</v>
      </c>
      <c r="P29">
        <v>41.220000000000006</v>
      </c>
      <c r="Q29">
        <v>3.0300000000000002</v>
      </c>
      <c r="R29">
        <v>12.506931567328918</v>
      </c>
      <c r="S29">
        <v>7.79</v>
      </c>
      <c r="T29">
        <v>0</v>
      </c>
      <c r="U29">
        <v>13.76</v>
      </c>
      <c r="V29">
        <v>6.13</v>
      </c>
      <c r="W29">
        <v>9.759999999999998</v>
      </c>
      <c r="X29">
        <v>43.753068022440395</v>
      </c>
      <c r="Y29">
        <v>0</v>
      </c>
      <c r="Z29">
        <v>0.65045454545454551</v>
      </c>
      <c r="AA29">
        <v>8.2884135021097034</v>
      </c>
      <c r="AB29">
        <v>2.3564291072768189</v>
      </c>
      <c r="AC29">
        <v>2.8564606565101305</v>
      </c>
      <c r="AD29">
        <v>2.3379152157456473</v>
      </c>
      <c r="AE29">
        <v>9.7229046177138532</v>
      </c>
      <c r="AF29">
        <v>7.8539553752535491</v>
      </c>
      <c r="AG29">
        <v>12.885600000000002</v>
      </c>
      <c r="AH29">
        <v>27.602834002111937</v>
      </c>
      <c r="AI29">
        <v>4.8786645718774544</v>
      </c>
      <c r="AJ29">
        <v>0</v>
      </c>
      <c r="AK29">
        <v>15.869573680063043</v>
      </c>
      <c r="AL29">
        <v>0</v>
      </c>
      <c r="AM29">
        <v>0</v>
      </c>
      <c r="AN29">
        <v>0</v>
      </c>
      <c r="AO29">
        <v>0</v>
      </c>
      <c r="AP29">
        <v>0.45406400000000013</v>
      </c>
      <c r="AQ29">
        <v>13.715095238095238</v>
      </c>
      <c r="AR29">
        <v>0.29145380434782608</v>
      </c>
      <c r="AS29">
        <v>1.2701293487957181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868.5040857312124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3.94</v>
      </c>
      <c r="L30">
        <v>524.65</v>
      </c>
      <c r="M30">
        <v>27.15</v>
      </c>
      <c r="N30">
        <v>35.040000000000006</v>
      </c>
      <c r="O30">
        <v>0</v>
      </c>
      <c r="P30">
        <v>41.220000000000006</v>
      </c>
      <c r="Q30">
        <v>3.0300000000000002</v>
      </c>
      <c r="R30">
        <v>12.506931567328918</v>
      </c>
      <c r="S30">
        <v>7.79</v>
      </c>
      <c r="T30">
        <v>0</v>
      </c>
      <c r="U30">
        <v>13.940613637364089</v>
      </c>
      <c r="V30">
        <v>6.13</v>
      </c>
      <c r="W30">
        <v>9.759999999999998</v>
      </c>
      <c r="X30">
        <v>43.753068022440395</v>
      </c>
      <c r="Y30">
        <v>0</v>
      </c>
      <c r="Z30">
        <v>3.8475000000000001</v>
      </c>
      <c r="AA30">
        <v>12.432620253164558</v>
      </c>
      <c r="AB30">
        <v>11.656346586646659</v>
      </c>
      <c r="AC30">
        <v>8.5724501335008636</v>
      </c>
      <c r="AD30">
        <v>8.0875912187736567</v>
      </c>
      <c r="AE30">
        <v>9.7229046177138532</v>
      </c>
      <c r="AF30">
        <v>11.520157200811356</v>
      </c>
      <c r="AG30">
        <v>12.885600000000002</v>
      </c>
      <c r="AH30">
        <v>34.502775501583955</v>
      </c>
      <c r="AI30">
        <v>4.8786645718774544</v>
      </c>
      <c r="AJ30">
        <v>0</v>
      </c>
      <c r="AK30">
        <v>15.869573680063043</v>
      </c>
      <c r="AL30">
        <v>0</v>
      </c>
      <c r="AM30">
        <v>2.3318829707426856</v>
      </c>
      <c r="AN30">
        <v>0</v>
      </c>
      <c r="AO30">
        <v>0</v>
      </c>
      <c r="AP30">
        <v>0.45406400000000013</v>
      </c>
      <c r="AQ30">
        <v>18.292930158730154</v>
      </c>
      <c r="AR30">
        <v>0.29145380434782608</v>
      </c>
      <c r="AS30">
        <v>1.2701293487957181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885.52725727388531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4.7300000000000004</v>
      </c>
      <c r="L31">
        <v>497.84999999999997</v>
      </c>
      <c r="M31">
        <v>27.15</v>
      </c>
      <c r="N31">
        <v>35.040000000000006</v>
      </c>
      <c r="O31">
        <v>0</v>
      </c>
      <c r="P31">
        <v>41.220000000000006</v>
      </c>
      <c r="Q31">
        <v>3.0300000000000002</v>
      </c>
      <c r="R31">
        <v>12.506931567328918</v>
      </c>
      <c r="S31">
        <v>7.79</v>
      </c>
      <c r="T31">
        <v>0</v>
      </c>
      <c r="U31">
        <v>13.940613637364089</v>
      </c>
      <c r="V31">
        <v>6.13</v>
      </c>
      <c r="W31">
        <v>9.759999999999998</v>
      </c>
      <c r="X31">
        <v>43.753068022440395</v>
      </c>
      <c r="Y31">
        <v>0</v>
      </c>
      <c r="Z31">
        <v>3.8475000000000001</v>
      </c>
      <c r="AA31">
        <v>12.432620253164558</v>
      </c>
      <c r="AB31">
        <v>11.656346586646659</v>
      </c>
      <c r="AC31">
        <v>8.5724501335008636</v>
      </c>
      <c r="AD31">
        <v>8.0875912187736567</v>
      </c>
      <c r="AE31">
        <v>9.7229046177138532</v>
      </c>
      <c r="AF31">
        <v>11.520157200811356</v>
      </c>
      <c r="AG31">
        <v>12.885600000000002</v>
      </c>
      <c r="AH31">
        <v>34.502775501583955</v>
      </c>
      <c r="AI31">
        <v>4.8786645718774544</v>
      </c>
      <c r="AJ31">
        <v>0</v>
      </c>
      <c r="AK31">
        <v>15.869573680063043</v>
      </c>
      <c r="AL31">
        <v>0</v>
      </c>
      <c r="AM31">
        <v>2.3318829707426856</v>
      </c>
      <c r="AN31">
        <v>0</v>
      </c>
      <c r="AO31">
        <v>0</v>
      </c>
      <c r="AP31">
        <v>0.60439600000000016</v>
      </c>
      <c r="AQ31">
        <v>18.292930158730154</v>
      </c>
      <c r="AR31">
        <v>0.29145380434782608</v>
      </c>
      <c r="AS31">
        <v>1.2701293487957181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859.66758927388526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4.7300000000000004</v>
      </c>
      <c r="L32">
        <v>497.84999999999997</v>
      </c>
      <c r="M32">
        <v>27.15</v>
      </c>
      <c r="N32">
        <v>35.040000000000006</v>
      </c>
      <c r="O32">
        <v>0</v>
      </c>
      <c r="P32">
        <v>41.220000000000006</v>
      </c>
      <c r="Q32">
        <v>3.0300000000000002</v>
      </c>
      <c r="R32">
        <v>12.506931567328918</v>
      </c>
      <c r="S32">
        <v>7.79</v>
      </c>
      <c r="T32">
        <v>0</v>
      </c>
      <c r="U32">
        <v>13.940613637364089</v>
      </c>
      <c r="V32">
        <v>6.13</v>
      </c>
      <c r="W32">
        <v>9.759999999999998</v>
      </c>
      <c r="X32">
        <v>43.753068022440395</v>
      </c>
      <c r="Y32">
        <v>0</v>
      </c>
      <c r="Z32">
        <v>3.8475000000000001</v>
      </c>
      <c r="AA32">
        <v>12.432620253164558</v>
      </c>
      <c r="AB32">
        <v>11.656346586646659</v>
      </c>
      <c r="AC32">
        <v>8.5724501335008636</v>
      </c>
      <c r="AD32">
        <v>8.0875912187736567</v>
      </c>
      <c r="AE32">
        <v>9.7229046177138532</v>
      </c>
      <c r="AF32">
        <v>11.520157200811356</v>
      </c>
      <c r="AG32">
        <v>12.885600000000002</v>
      </c>
      <c r="AH32">
        <v>34.502775501583955</v>
      </c>
      <c r="AI32">
        <v>4.8786645718774544</v>
      </c>
      <c r="AJ32">
        <v>0</v>
      </c>
      <c r="AK32">
        <v>15.869573680063043</v>
      </c>
      <c r="AL32">
        <v>0</v>
      </c>
      <c r="AM32">
        <v>2.3318829707426856</v>
      </c>
      <c r="AN32">
        <v>0</v>
      </c>
      <c r="AO32">
        <v>0</v>
      </c>
      <c r="AP32">
        <v>0.60439600000000016</v>
      </c>
      <c r="AQ32">
        <v>18.292930158730154</v>
      </c>
      <c r="AR32">
        <v>0.29145380434782608</v>
      </c>
      <c r="AS32">
        <v>1.2701293487957181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859.66758927388526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4.7300000000000004</v>
      </c>
      <c r="L33">
        <v>497.84999999999997</v>
      </c>
      <c r="M33">
        <v>27.15</v>
      </c>
      <c r="N33">
        <v>35.040000000000006</v>
      </c>
      <c r="O33">
        <v>0</v>
      </c>
      <c r="P33">
        <v>41.220000000000006</v>
      </c>
      <c r="Q33">
        <v>3.0300000000000002</v>
      </c>
      <c r="R33">
        <v>12.506931567328918</v>
      </c>
      <c r="S33">
        <v>7.79</v>
      </c>
      <c r="T33">
        <v>0</v>
      </c>
      <c r="U33">
        <v>11.950000000000001</v>
      </c>
      <c r="V33">
        <v>6.13</v>
      </c>
      <c r="W33">
        <v>9.759999999999998</v>
      </c>
      <c r="X33">
        <v>43.753068022440395</v>
      </c>
      <c r="Y33">
        <v>0</v>
      </c>
      <c r="Z33">
        <v>3.8475000000000001</v>
      </c>
      <c r="AA33">
        <v>12.432620253164558</v>
      </c>
      <c r="AB33">
        <v>11.656346586646659</v>
      </c>
      <c r="AC33">
        <v>8.5724501335008636</v>
      </c>
      <c r="AD33">
        <v>8.0875912187736567</v>
      </c>
      <c r="AE33">
        <v>9.7229046177138532</v>
      </c>
      <c r="AF33">
        <v>11.520157200811356</v>
      </c>
      <c r="AG33">
        <v>12.885600000000002</v>
      </c>
      <c r="AH33">
        <v>34.502775501583955</v>
      </c>
      <c r="AI33">
        <v>4.8786645718774544</v>
      </c>
      <c r="AJ33">
        <v>0</v>
      </c>
      <c r="AK33">
        <v>15.869573680063043</v>
      </c>
      <c r="AL33">
        <v>0</v>
      </c>
      <c r="AM33">
        <v>2.417794448612153</v>
      </c>
      <c r="AN33">
        <v>0</v>
      </c>
      <c r="AO33">
        <v>0</v>
      </c>
      <c r="AP33">
        <v>0.60439600000000016</v>
      </c>
      <c r="AQ33">
        <v>18.292930158730154</v>
      </c>
      <c r="AR33">
        <v>7.8140298913043473</v>
      </c>
      <c r="AS33">
        <v>1.2701293487957181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865.28546320134728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4.7300000000000004</v>
      </c>
      <c r="L34">
        <v>497.84999999999997</v>
      </c>
      <c r="M34">
        <v>27.15</v>
      </c>
      <c r="N34">
        <v>35.040000000000006</v>
      </c>
      <c r="O34">
        <v>0</v>
      </c>
      <c r="P34">
        <v>41.220000000000006</v>
      </c>
      <c r="Q34">
        <v>3.0300000000000002</v>
      </c>
      <c r="R34">
        <v>12.506931567328918</v>
      </c>
      <c r="S34">
        <v>7.79</v>
      </c>
      <c r="T34">
        <v>0</v>
      </c>
      <c r="U34">
        <v>11.950000000000001</v>
      </c>
      <c r="V34">
        <v>6.13</v>
      </c>
      <c r="W34">
        <v>9.759999999999998</v>
      </c>
      <c r="X34">
        <v>43.753068022440395</v>
      </c>
      <c r="Y34">
        <v>0</v>
      </c>
      <c r="Z34">
        <v>3.8475000000000001</v>
      </c>
      <c r="AA34">
        <v>12.432620253164558</v>
      </c>
      <c r="AB34">
        <v>11.656346586646659</v>
      </c>
      <c r="AC34">
        <v>8.5724501335008636</v>
      </c>
      <c r="AD34">
        <v>8.0875912187736567</v>
      </c>
      <c r="AE34">
        <v>9.7229046177138532</v>
      </c>
      <c r="AF34">
        <v>11.520157200811356</v>
      </c>
      <c r="AG34">
        <v>12.885600000000002</v>
      </c>
      <c r="AH34">
        <v>34.502775501583955</v>
      </c>
      <c r="AI34">
        <v>1.0524414768263943</v>
      </c>
      <c r="AJ34">
        <v>0</v>
      </c>
      <c r="AK34">
        <v>15.869573680063043</v>
      </c>
      <c r="AL34">
        <v>0</v>
      </c>
      <c r="AM34">
        <v>2.417794448612153</v>
      </c>
      <c r="AN34">
        <v>0</v>
      </c>
      <c r="AO34">
        <v>0</v>
      </c>
      <c r="AP34">
        <v>0.60439600000000016</v>
      </c>
      <c r="AQ34">
        <v>18.292930158730154</v>
      </c>
      <c r="AR34">
        <v>7.8140298913043473</v>
      </c>
      <c r="AS34">
        <v>1.2701293487957181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861.45924010629619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4.7300000000000004</v>
      </c>
      <c r="L35">
        <v>476.78000000000009</v>
      </c>
      <c r="M35">
        <v>27.15</v>
      </c>
      <c r="N35">
        <v>35.040000000000006</v>
      </c>
      <c r="O35">
        <v>0</v>
      </c>
      <c r="P35">
        <v>41.220000000000006</v>
      </c>
      <c r="Q35">
        <v>3.0300000000000002</v>
      </c>
      <c r="R35">
        <v>12.506931567328918</v>
      </c>
      <c r="S35">
        <v>7.79</v>
      </c>
      <c r="T35">
        <v>0</v>
      </c>
      <c r="U35">
        <v>11.950000000000001</v>
      </c>
      <c r="V35">
        <v>6.13</v>
      </c>
      <c r="W35">
        <v>9.759999999999998</v>
      </c>
      <c r="X35">
        <v>43.753068022440395</v>
      </c>
      <c r="Y35">
        <v>0</v>
      </c>
      <c r="Z35">
        <v>3.8475000000000001</v>
      </c>
      <c r="AA35">
        <v>12.432620253164558</v>
      </c>
      <c r="AB35">
        <v>11.656346586646659</v>
      </c>
      <c r="AC35">
        <v>8.5724501335008636</v>
      </c>
      <c r="AD35">
        <v>8.0875912187736567</v>
      </c>
      <c r="AE35">
        <v>9.7229046177138532</v>
      </c>
      <c r="AF35">
        <v>11.520157200811356</v>
      </c>
      <c r="AG35">
        <v>12.885600000000002</v>
      </c>
      <c r="AH35">
        <v>27.602834002111937</v>
      </c>
      <c r="AI35">
        <v>0</v>
      </c>
      <c r="AJ35">
        <v>0</v>
      </c>
      <c r="AK35">
        <v>15.869573680063043</v>
      </c>
      <c r="AL35">
        <v>0</v>
      </c>
      <c r="AM35">
        <v>2.417794448612153</v>
      </c>
      <c r="AN35">
        <v>0</v>
      </c>
      <c r="AO35">
        <v>0</v>
      </c>
      <c r="AP35">
        <v>2.3040680000000004</v>
      </c>
      <c r="AQ35">
        <v>18.292930158730154</v>
      </c>
      <c r="AR35">
        <v>7.8140298913043473</v>
      </c>
      <c r="AS35">
        <v>1.2701293487957181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834.13652912999794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4.7300000000000004</v>
      </c>
      <c r="L36">
        <v>467.21</v>
      </c>
      <c r="M36">
        <v>27.15</v>
      </c>
      <c r="N36">
        <v>35.040000000000006</v>
      </c>
      <c r="O36">
        <v>0</v>
      </c>
      <c r="P36">
        <v>41.220000000000006</v>
      </c>
      <c r="Q36">
        <v>3.0300000000000002</v>
      </c>
      <c r="R36">
        <v>12.506931567328918</v>
      </c>
      <c r="S36">
        <v>7.79</v>
      </c>
      <c r="T36">
        <v>0</v>
      </c>
      <c r="U36">
        <v>11.950000000000001</v>
      </c>
      <c r="V36">
        <v>6.13</v>
      </c>
      <c r="W36">
        <v>9.759999999999998</v>
      </c>
      <c r="X36">
        <v>43.753068022440395</v>
      </c>
      <c r="Y36">
        <v>0</v>
      </c>
      <c r="Z36">
        <v>3.8475000000000001</v>
      </c>
      <c r="AA36">
        <v>12.432620253164558</v>
      </c>
      <c r="AB36">
        <v>11.656346586646659</v>
      </c>
      <c r="AC36">
        <v>8.5724501335008636</v>
      </c>
      <c r="AD36">
        <v>8.0875912187736567</v>
      </c>
      <c r="AE36">
        <v>9.7229046177138532</v>
      </c>
      <c r="AF36">
        <v>11.520157200811356</v>
      </c>
      <c r="AG36">
        <v>12.885600000000002</v>
      </c>
      <c r="AH36">
        <v>20.702892502639919</v>
      </c>
      <c r="AI36">
        <v>0</v>
      </c>
      <c r="AJ36">
        <v>0</v>
      </c>
      <c r="AK36">
        <v>15.869573680063043</v>
      </c>
      <c r="AL36">
        <v>0</v>
      </c>
      <c r="AM36">
        <v>2.417794448612153</v>
      </c>
      <c r="AN36">
        <v>0</v>
      </c>
      <c r="AO36">
        <v>0</v>
      </c>
      <c r="AP36">
        <v>2.3040680000000004</v>
      </c>
      <c r="AQ36">
        <v>18.292930158730154</v>
      </c>
      <c r="AR36">
        <v>7.8140298913043473</v>
      </c>
      <c r="AS36">
        <v>1.2701293487957181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817.66658763052578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4.7300000000000004</v>
      </c>
      <c r="L37">
        <v>486.35</v>
      </c>
      <c r="M37">
        <v>27.15</v>
      </c>
      <c r="N37">
        <v>35.040000000000006</v>
      </c>
      <c r="O37">
        <v>0</v>
      </c>
      <c r="P37">
        <v>41.220000000000006</v>
      </c>
      <c r="Q37">
        <v>3.0300000000000002</v>
      </c>
      <c r="R37">
        <v>12.506931567328918</v>
      </c>
      <c r="S37">
        <v>7.79</v>
      </c>
      <c r="T37">
        <v>0</v>
      </c>
      <c r="U37">
        <v>11.950000000000001</v>
      </c>
      <c r="V37">
        <v>6.13</v>
      </c>
      <c r="W37">
        <v>9.759999999999998</v>
      </c>
      <c r="X37">
        <v>43.753068022440395</v>
      </c>
      <c r="Y37">
        <v>0</v>
      </c>
      <c r="Z37">
        <v>0.65045454545454551</v>
      </c>
      <c r="AA37">
        <v>7.6902489451476788</v>
      </c>
      <c r="AB37">
        <v>1.1812828207051762</v>
      </c>
      <c r="AC37">
        <v>0.56454217056698608</v>
      </c>
      <c r="AD37">
        <v>4.6973073429220289</v>
      </c>
      <c r="AE37">
        <v>4.8629863739591217</v>
      </c>
      <c r="AF37">
        <v>5.81683569979716</v>
      </c>
      <c r="AG37">
        <v>12.885600000000002</v>
      </c>
      <c r="AH37">
        <v>13.799882998944033</v>
      </c>
      <c r="AI37">
        <v>0</v>
      </c>
      <c r="AJ37">
        <v>0</v>
      </c>
      <c r="AK37">
        <v>15.869573680063043</v>
      </c>
      <c r="AL37">
        <v>0</v>
      </c>
      <c r="AM37">
        <v>0</v>
      </c>
      <c r="AN37">
        <v>0</v>
      </c>
      <c r="AO37">
        <v>0</v>
      </c>
      <c r="AP37">
        <v>2.3040680000000004</v>
      </c>
      <c r="AQ37">
        <v>18.292930158730154</v>
      </c>
      <c r="AR37">
        <v>1.0400298913043478</v>
      </c>
      <c r="AS37">
        <v>1.2701293487957181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780.3358715661592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4.7300000000000004</v>
      </c>
      <c r="L38">
        <v>476.78000000000009</v>
      </c>
      <c r="M38">
        <v>27.15</v>
      </c>
      <c r="N38">
        <v>35.040000000000006</v>
      </c>
      <c r="O38">
        <v>0</v>
      </c>
      <c r="P38">
        <v>41.220000000000006</v>
      </c>
      <c r="Q38">
        <v>3.0300000000000002</v>
      </c>
      <c r="R38">
        <v>12.506931567328918</v>
      </c>
      <c r="S38">
        <v>7.79</v>
      </c>
      <c r="T38">
        <v>0</v>
      </c>
      <c r="U38">
        <v>11.950000000000001</v>
      </c>
      <c r="V38">
        <v>6.13</v>
      </c>
      <c r="W38">
        <v>9.759999999999998</v>
      </c>
      <c r="X38">
        <v>43.753068022440395</v>
      </c>
      <c r="Y38">
        <v>0</v>
      </c>
      <c r="Z38">
        <v>0</v>
      </c>
      <c r="AA38">
        <v>3.5429746835443039</v>
      </c>
      <c r="AB38">
        <v>0</v>
      </c>
      <c r="AC38">
        <v>0</v>
      </c>
      <c r="AD38">
        <v>2.3379152157456473</v>
      </c>
      <c r="AE38">
        <v>4.8629863739591217</v>
      </c>
      <c r="AF38">
        <v>2.61696247464503</v>
      </c>
      <c r="AG38">
        <v>12.885600000000002</v>
      </c>
      <c r="AH38">
        <v>13.799882998944033</v>
      </c>
      <c r="AI38">
        <v>0</v>
      </c>
      <c r="AJ38">
        <v>0</v>
      </c>
      <c r="AK38">
        <v>15.869573680063043</v>
      </c>
      <c r="AL38">
        <v>0</v>
      </c>
      <c r="AM38">
        <v>0</v>
      </c>
      <c r="AN38">
        <v>0</v>
      </c>
      <c r="AO38">
        <v>0</v>
      </c>
      <c r="AP38">
        <v>2.3040680000000004</v>
      </c>
      <c r="AQ38">
        <v>13.715095238095238</v>
      </c>
      <c r="AR38">
        <v>0.65347010869565214</v>
      </c>
      <c r="AS38">
        <v>1.2701293487957181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753.69865771225705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4.7300000000000004</v>
      </c>
      <c r="L39">
        <v>443.28000000000009</v>
      </c>
      <c r="M39">
        <v>27.15</v>
      </c>
      <c r="N39">
        <v>35.040000000000006</v>
      </c>
      <c r="O39">
        <v>0</v>
      </c>
      <c r="P39">
        <v>41.220000000000006</v>
      </c>
      <c r="Q39">
        <v>3.0300000000000002</v>
      </c>
      <c r="R39">
        <v>12.506931567328918</v>
      </c>
      <c r="S39">
        <v>7.79</v>
      </c>
      <c r="T39">
        <v>0</v>
      </c>
      <c r="U39">
        <v>11.950000000000001</v>
      </c>
      <c r="V39">
        <v>6.13</v>
      </c>
      <c r="W39">
        <v>9.759999999999998</v>
      </c>
      <c r="X39">
        <v>43.753068022440395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4.8629863739591217</v>
      </c>
      <c r="AF39">
        <v>2.61696247464503</v>
      </c>
      <c r="AG39">
        <v>12.885600000000002</v>
      </c>
      <c r="AH39">
        <v>13.799882998944033</v>
      </c>
      <c r="AI39">
        <v>0</v>
      </c>
      <c r="AJ39">
        <v>0</v>
      </c>
      <c r="AK39">
        <v>15.869573680063043</v>
      </c>
      <c r="AL39">
        <v>0</v>
      </c>
      <c r="AM39">
        <v>0</v>
      </c>
      <c r="AN39">
        <v>0</v>
      </c>
      <c r="AO39">
        <v>0</v>
      </c>
      <c r="AP39">
        <v>0.60439600000000016</v>
      </c>
      <c r="AQ39">
        <v>13.715095238095238</v>
      </c>
      <c r="AR39">
        <v>0.49086956521739133</v>
      </c>
      <c r="AS39">
        <v>1.2701293487957181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712.45549526948878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4.7300000000000004</v>
      </c>
      <c r="L40">
        <v>443.28000000000009</v>
      </c>
      <c r="M40">
        <v>27.15</v>
      </c>
      <c r="N40">
        <v>35.040000000000006</v>
      </c>
      <c r="O40">
        <v>0</v>
      </c>
      <c r="P40">
        <v>41.220000000000006</v>
      </c>
      <c r="Q40">
        <v>3.0300000000000002</v>
      </c>
      <c r="R40">
        <v>12.506931567328918</v>
      </c>
      <c r="S40">
        <v>7.79</v>
      </c>
      <c r="T40">
        <v>0</v>
      </c>
      <c r="U40">
        <v>11.950000000000001</v>
      </c>
      <c r="V40">
        <v>6.13</v>
      </c>
      <c r="W40">
        <v>9.759999999999998</v>
      </c>
      <c r="X40">
        <v>43.753068022440395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4.8629863739591217</v>
      </c>
      <c r="AF40">
        <v>2.61696247464503</v>
      </c>
      <c r="AG40">
        <v>12.885600000000002</v>
      </c>
      <c r="AH40">
        <v>6.8999414994720167</v>
      </c>
      <c r="AI40">
        <v>0</v>
      </c>
      <c r="AJ40">
        <v>0</v>
      </c>
      <c r="AK40">
        <v>15.869573680063043</v>
      </c>
      <c r="AL40">
        <v>0</v>
      </c>
      <c r="AM40">
        <v>0</v>
      </c>
      <c r="AN40">
        <v>0</v>
      </c>
      <c r="AO40">
        <v>0</v>
      </c>
      <c r="AP40">
        <v>0.60439600000000016</v>
      </c>
      <c r="AQ40">
        <v>9.1433968253968239</v>
      </c>
      <c r="AR40">
        <v>0.49086956521739133</v>
      </c>
      <c r="AS40">
        <v>1.2701293487957181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700.98385535731836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4.7300000000000004</v>
      </c>
      <c r="L41">
        <v>443.28000000000009</v>
      </c>
      <c r="M41">
        <v>27.15</v>
      </c>
      <c r="N41">
        <v>35.040000000000006</v>
      </c>
      <c r="O41">
        <v>0</v>
      </c>
      <c r="P41">
        <v>41.220000000000006</v>
      </c>
      <c r="Q41">
        <v>3.0300000000000002</v>
      </c>
      <c r="R41">
        <v>12.506931567328918</v>
      </c>
      <c r="S41">
        <v>7.79</v>
      </c>
      <c r="T41">
        <v>0</v>
      </c>
      <c r="U41">
        <v>11.950000000000001</v>
      </c>
      <c r="V41">
        <v>6.13</v>
      </c>
      <c r="W41">
        <v>9.759999999999998</v>
      </c>
      <c r="X41">
        <v>43.753068022440395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2.61696247464503</v>
      </c>
      <c r="AG41">
        <v>12.885600000000002</v>
      </c>
      <c r="AH41">
        <v>6.8999414994720167</v>
      </c>
      <c r="AI41">
        <v>0</v>
      </c>
      <c r="AJ41">
        <v>0</v>
      </c>
      <c r="AK41">
        <v>15.869573680063043</v>
      </c>
      <c r="AL41">
        <v>0</v>
      </c>
      <c r="AM41">
        <v>0</v>
      </c>
      <c r="AN41">
        <v>0</v>
      </c>
      <c r="AO41">
        <v>0</v>
      </c>
      <c r="AP41">
        <v>0.60439600000000016</v>
      </c>
      <c r="AQ41">
        <v>9.1433968253968239</v>
      </c>
      <c r="AR41">
        <v>0.49086956521739133</v>
      </c>
      <c r="AS41">
        <v>1.2701293487957181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696.12086898335929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7.94</v>
      </c>
      <c r="L42">
        <v>443.28000000000009</v>
      </c>
      <c r="M42">
        <v>27.15</v>
      </c>
      <c r="N42">
        <v>35.040000000000006</v>
      </c>
      <c r="O42">
        <v>0</v>
      </c>
      <c r="P42">
        <v>41.220000000000006</v>
      </c>
      <c r="Q42">
        <v>3.0300000000000002</v>
      </c>
      <c r="R42">
        <v>12.506931567328918</v>
      </c>
      <c r="S42">
        <v>7.79</v>
      </c>
      <c r="T42">
        <v>0</v>
      </c>
      <c r="U42">
        <v>11.950000000000001</v>
      </c>
      <c r="V42">
        <v>6.13</v>
      </c>
      <c r="W42">
        <v>9.759999999999998</v>
      </c>
      <c r="X42">
        <v>43.753068022440395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2.61696247464503</v>
      </c>
      <c r="AG42">
        <v>12.885600000000002</v>
      </c>
      <c r="AH42">
        <v>6.8999414994720167</v>
      </c>
      <c r="AI42">
        <v>0</v>
      </c>
      <c r="AJ42">
        <v>0</v>
      </c>
      <c r="AK42">
        <v>15.869573680063043</v>
      </c>
      <c r="AL42">
        <v>0</v>
      </c>
      <c r="AM42">
        <v>0</v>
      </c>
      <c r="AN42">
        <v>0</v>
      </c>
      <c r="AO42">
        <v>0</v>
      </c>
      <c r="AP42">
        <v>0.60439600000000016</v>
      </c>
      <c r="AQ42">
        <v>9.1433968253968239</v>
      </c>
      <c r="AR42">
        <v>7.8140298913043473</v>
      </c>
      <c r="AS42">
        <v>1.2701293487957181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706.65402930944629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6.0598629300400351</v>
      </c>
      <c r="L43">
        <v>394.25000000000006</v>
      </c>
      <c r="M43">
        <v>27.15</v>
      </c>
      <c r="N43">
        <v>35.040000000000006</v>
      </c>
      <c r="O43">
        <v>0</v>
      </c>
      <c r="P43">
        <v>41.220000000000006</v>
      </c>
      <c r="Q43">
        <v>3.0300000000000002</v>
      </c>
      <c r="R43">
        <v>12.506931567328918</v>
      </c>
      <c r="S43">
        <v>7.79</v>
      </c>
      <c r="T43">
        <v>0</v>
      </c>
      <c r="U43">
        <v>11.950000000000001</v>
      </c>
      <c r="V43">
        <v>6.13</v>
      </c>
      <c r="W43">
        <v>9.759999999999998</v>
      </c>
      <c r="X43">
        <v>43.753068022440395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2.61696247464503</v>
      </c>
      <c r="AG43">
        <v>12.885600000000002</v>
      </c>
      <c r="AH43">
        <v>0</v>
      </c>
      <c r="AI43">
        <v>0</v>
      </c>
      <c r="AJ43">
        <v>0</v>
      </c>
      <c r="AK43">
        <v>15.869573680063043</v>
      </c>
      <c r="AL43">
        <v>0</v>
      </c>
      <c r="AM43">
        <v>0</v>
      </c>
      <c r="AN43">
        <v>0</v>
      </c>
      <c r="AO43">
        <v>0</v>
      </c>
      <c r="AP43">
        <v>0.60439600000000016</v>
      </c>
      <c r="AQ43">
        <v>9.1433968253968239</v>
      </c>
      <c r="AR43">
        <v>7.8140298913043473</v>
      </c>
      <c r="AS43">
        <v>3.1753233719892955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650.74914476320782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5.1500000000000012</v>
      </c>
      <c r="L44">
        <v>307.71000000000004</v>
      </c>
      <c r="M44">
        <v>27.15</v>
      </c>
      <c r="N44">
        <v>35.040000000000006</v>
      </c>
      <c r="O44">
        <v>0</v>
      </c>
      <c r="P44">
        <v>41.220000000000006</v>
      </c>
      <c r="Q44">
        <v>3.03</v>
      </c>
      <c r="R44">
        <v>12.506543243990054</v>
      </c>
      <c r="S44">
        <v>7.79</v>
      </c>
      <c r="T44">
        <v>0</v>
      </c>
      <c r="U44">
        <v>11.950000000000001</v>
      </c>
      <c r="V44">
        <v>6.13</v>
      </c>
      <c r="W44">
        <v>9.759999999999998</v>
      </c>
      <c r="X44">
        <v>43.753068022440395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2.61696247464503</v>
      </c>
      <c r="AG44">
        <v>12.885600000000002</v>
      </c>
      <c r="AH44">
        <v>0</v>
      </c>
      <c r="AI44">
        <v>0</v>
      </c>
      <c r="AJ44">
        <v>0</v>
      </c>
      <c r="AK44">
        <v>15.869573680063043</v>
      </c>
      <c r="AL44">
        <v>0</v>
      </c>
      <c r="AM44">
        <v>0</v>
      </c>
      <c r="AN44">
        <v>0</v>
      </c>
      <c r="AO44">
        <v>0</v>
      </c>
      <c r="AP44">
        <v>0.60439600000000016</v>
      </c>
      <c r="AQ44">
        <v>9.1433968253968239</v>
      </c>
      <c r="AR44">
        <v>7.8140298913043473</v>
      </c>
      <c r="AS44">
        <v>3.1753233719892955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563.29889350982887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4.9502189199946924</v>
      </c>
      <c r="L45">
        <v>284.23</v>
      </c>
      <c r="M45">
        <v>27.15</v>
      </c>
      <c r="N45">
        <v>35.040000000000006</v>
      </c>
      <c r="O45">
        <v>0</v>
      </c>
      <c r="P45">
        <v>41.220000000000006</v>
      </c>
      <c r="Q45">
        <v>3.0300000000000002</v>
      </c>
      <c r="R45">
        <v>12.506931567328918</v>
      </c>
      <c r="S45">
        <v>7.79</v>
      </c>
      <c r="T45">
        <v>0</v>
      </c>
      <c r="U45">
        <v>11.950000000000001</v>
      </c>
      <c r="V45">
        <v>6.1369021190716442</v>
      </c>
      <c r="W45">
        <v>9.759999999999998</v>
      </c>
      <c r="X45">
        <v>43.753068022440395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2.61696247464503</v>
      </c>
      <c r="AG45">
        <v>12.885600000000002</v>
      </c>
      <c r="AH45">
        <v>0</v>
      </c>
      <c r="AI45">
        <v>0</v>
      </c>
      <c r="AJ45">
        <v>0</v>
      </c>
      <c r="AK45">
        <v>15.869573680063043</v>
      </c>
      <c r="AL45">
        <v>0</v>
      </c>
      <c r="AM45">
        <v>0</v>
      </c>
      <c r="AN45">
        <v>0</v>
      </c>
      <c r="AO45">
        <v>0</v>
      </c>
      <c r="AP45">
        <v>0.60439600000000016</v>
      </c>
      <c r="AQ45">
        <v>9.1433968253968239</v>
      </c>
      <c r="AR45">
        <v>0.65347010869565214</v>
      </c>
      <c r="AS45">
        <v>3.1753233719892955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532.46584308962554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4.9502189199946924</v>
      </c>
      <c r="L46">
        <v>307.70999999999998</v>
      </c>
      <c r="M46">
        <v>27.15</v>
      </c>
      <c r="N46">
        <v>35.040000000000006</v>
      </c>
      <c r="O46">
        <v>0</v>
      </c>
      <c r="P46">
        <v>41.220000000000006</v>
      </c>
      <c r="Q46">
        <v>3.0300000000000002</v>
      </c>
      <c r="R46">
        <v>12.506931567328918</v>
      </c>
      <c r="S46">
        <v>7.79</v>
      </c>
      <c r="T46">
        <v>0</v>
      </c>
      <c r="U46">
        <v>11.950000000000001</v>
      </c>
      <c r="V46">
        <v>6.1369021190716442</v>
      </c>
      <c r="W46">
        <v>9.759999999999998</v>
      </c>
      <c r="X46">
        <v>43.753068022440395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2.61696247464503</v>
      </c>
      <c r="AG46">
        <v>12.885600000000002</v>
      </c>
      <c r="AH46">
        <v>0</v>
      </c>
      <c r="AI46">
        <v>0</v>
      </c>
      <c r="AJ46">
        <v>0</v>
      </c>
      <c r="AK46">
        <v>15.869573680063043</v>
      </c>
      <c r="AL46">
        <v>0</v>
      </c>
      <c r="AM46">
        <v>0</v>
      </c>
      <c r="AN46">
        <v>0</v>
      </c>
      <c r="AO46">
        <v>0</v>
      </c>
      <c r="AP46">
        <v>0.60439600000000016</v>
      </c>
      <c r="AQ46">
        <v>9.1433968253968239</v>
      </c>
      <c r="AR46">
        <v>0.65347010869565214</v>
      </c>
      <c r="AS46">
        <v>3.1753233719892955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555.94584308962533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4.9502189199946924</v>
      </c>
      <c r="L47">
        <v>307.70999999999998</v>
      </c>
      <c r="M47">
        <v>27.15</v>
      </c>
      <c r="N47">
        <v>35.040000000000006</v>
      </c>
      <c r="O47">
        <v>0</v>
      </c>
      <c r="P47">
        <v>41.220000000000006</v>
      </c>
      <c r="Q47">
        <v>1.66</v>
      </c>
      <c r="R47">
        <v>6.8780426742532006</v>
      </c>
      <c r="S47">
        <v>4.2799999999999994</v>
      </c>
      <c r="T47">
        <v>0</v>
      </c>
      <c r="U47">
        <v>11.950000000000001</v>
      </c>
      <c r="V47">
        <v>3.5999999999999992</v>
      </c>
      <c r="W47">
        <v>9.76</v>
      </c>
      <c r="X47">
        <v>43.753068022440395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2.61696247464503</v>
      </c>
      <c r="AG47">
        <v>12.885600000000002</v>
      </c>
      <c r="AH47">
        <v>0</v>
      </c>
      <c r="AI47">
        <v>0</v>
      </c>
      <c r="AJ47">
        <v>0</v>
      </c>
      <c r="AK47">
        <v>15.869573680063043</v>
      </c>
      <c r="AL47">
        <v>0</v>
      </c>
      <c r="AM47">
        <v>0</v>
      </c>
      <c r="AN47">
        <v>0</v>
      </c>
      <c r="AO47">
        <v>0</v>
      </c>
      <c r="AP47">
        <v>0.60439600000000016</v>
      </c>
      <c r="AQ47">
        <v>9.1433968253968239</v>
      </c>
      <c r="AR47">
        <v>0.32826902173913047</v>
      </c>
      <c r="AS47">
        <v>3.1753233719892955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542.57485099052167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4.9502189199946924</v>
      </c>
      <c r="L48">
        <v>307.70999999999998</v>
      </c>
      <c r="M48">
        <v>27.15</v>
      </c>
      <c r="N48">
        <v>35.040000000000006</v>
      </c>
      <c r="O48">
        <v>0</v>
      </c>
      <c r="P48">
        <v>41.220000000000006</v>
      </c>
      <c r="Q48">
        <v>1.66</v>
      </c>
      <c r="R48">
        <v>6.8780426742532006</v>
      </c>
      <c r="S48">
        <v>4.2799999999999994</v>
      </c>
      <c r="T48">
        <v>0</v>
      </c>
      <c r="U48">
        <v>11.950000000000001</v>
      </c>
      <c r="V48">
        <v>3.37</v>
      </c>
      <c r="W48">
        <v>9.76</v>
      </c>
      <c r="X48">
        <v>43.753068022440395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2.61696247464503</v>
      </c>
      <c r="AG48">
        <v>12.885600000000002</v>
      </c>
      <c r="AH48">
        <v>0</v>
      </c>
      <c r="AI48">
        <v>0</v>
      </c>
      <c r="AJ48">
        <v>0</v>
      </c>
      <c r="AK48">
        <v>15.869573680063043</v>
      </c>
      <c r="AL48">
        <v>0</v>
      </c>
      <c r="AM48">
        <v>0</v>
      </c>
      <c r="AN48">
        <v>0</v>
      </c>
      <c r="AO48">
        <v>0</v>
      </c>
      <c r="AP48">
        <v>0.60439600000000016</v>
      </c>
      <c r="AQ48">
        <v>9.1433968253968239</v>
      </c>
      <c r="AR48">
        <v>0.32826902173913047</v>
      </c>
      <c r="AS48">
        <v>3.1753233719892955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542.34485099052165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4.9500000000000011</v>
      </c>
      <c r="L49">
        <v>307.70999999999998</v>
      </c>
      <c r="M49">
        <v>27.15</v>
      </c>
      <c r="N49">
        <v>35.040000000000006</v>
      </c>
      <c r="O49">
        <v>0</v>
      </c>
      <c r="P49">
        <v>41.220000000000006</v>
      </c>
      <c r="Q49">
        <v>1.66</v>
      </c>
      <c r="R49">
        <v>6.8780426742532006</v>
      </c>
      <c r="S49">
        <v>4.2799999999999994</v>
      </c>
      <c r="T49">
        <v>0</v>
      </c>
      <c r="U49">
        <v>11.950000000000001</v>
      </c>
      <c r="V49">
        <v>3.37</v>
      </c>
      <c r="W49">
        <v>9.76</v>
      </c>
      <c r="X49">
        <v>43.753068022440395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2.61696247464503</v>
      </c>
      <c r="AG49">
        <v>12.885600000000002</v>
      </c>
      <c r="AH49">
        <v>0</v>
      </c>
      <c r="AI49">
        <v>0</v>
      </c>
      <c r="AJ49">
        <v>0</v>
      </c>
      <c r="AK49">
        <v>15.869573680063043</v>
      </c>
      <c r="AL49">
        <v>0</v>
      </c>
      <c r="AM49">
        <v>0</v>
      </c>
      <c r="AN49">
        <v>0</v>
      </c>
      <c r="AO49">
        <v>0</v>
      </c>
      <c r="AP49">
        <v>0.60439600000000016</v>
      </c>
      <c r="AQ49">
        <v>9.1433968253968239</v>
      </c>
      <c r="AR49">
        <v>0.32826902173913047</v>
      </c>
      <c r="AS49">
        <v>1.2701293487957181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540.4394380473334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4.9500000000000011</v>
      </c>
      <c r="L50">
        <v>307.70999999999998</v>
      </c>
      <c r="M50">
        <v>27.15</v>
      </c>
      <c r="N50">
        <v>35.040000000000006</v>
      </c>
      <c r="O50">
        <v>0</v>
      </c>
      <c r="P50">
        <v>41.220000000000006</v>
      </c>
      <c r="Q50">
        <v>1.66</v>
      </c>
      <c r="R50">
        <v>6.8780426742532006</v>
      </c>
      <c r="S50">
        <v>4.2799999999999994</v>
      </c>
      <c r="T50">
        <v>0</v>
      </c>
      <c r="U50">
        <v>11.950000000000001</v>
      </c>
      <c r="V50">
        <v>3.37</v>
      </c>
      <c r="W50">
        <v>9.76</v>
      </c>
      <c r="X50">
        <v>43.753068022440395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2.61696247464503</v>
      </c>
      <c r="AG50">
        <v>12.885600000000002</v>
      </c>
      <c r="AH50">
        <v>0</v>
      </c>
      <c r="AI50">
        <v>0</v>
      </c>
      <c r="AJ50">
        <v>0</v>
      </c>
      <c r="AK50">
        <v>15.869573680063043</v>
      </c>
      <c r="AL50">
        <v>0</v>
      </c>
      <c r="AM50">
        <v>0</v>
      </c>
      <c r="AN50">
        <v>0</v>
      </c>
      <c r="AO50">
        <v>0</v>
      </c>
      <c r="AP50">
        <v>0.60439600000000016</v>
      </c>
      <c r="AQ50">
        <v>8.9961206349206329</v>
      </c>
      <c r="AR50">
        <v>0.32826902173913047</v>
      </c>
      <c r="AS50">
        <v>1.2701293487957181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540.29216185685721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4.9500000000000011</v>
      </c>
      <c r="L51">
        <v>307.70999999999998</v>
      </c>
      <c r="M51">
        <v>27.15</v>
      </c>
      <c r="N51">
        <v>35.040000000000006</v>
      </c>
      <c r="O51">
        <v>0</v>
      </c>
      <c r="P51">
        <v>41.220000000000006</v>
      </c>
      <c r="Q51">
        <v>2.35</v>
      </c>
      <c r="R51">
        <v>9.51</v>
      </c>
      <c r="S51">
        <v>5.97</v>
      </c>
      <c r="T51">
        <v>0</v>
      </c>
      <c r="U51">
        <v>11.950000000000001</v>
      </c>
      <c r="V51">
        <v>3.37</v>
      </c>
      <c r="W51">
        <v>9.76</v>
      </c>
      <c r="X51">
        <v>43.753068022440395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2.61696247464503</v>
      </c>
      <c r="AG51">
        <v>12.885600000000002</v>
      </c>
      <c r="AH51">
        <v>0</v>
      </c>
      <c r="AI51">
        <v>0</v>
      </c>
      <c r="AJ51">
        <v>0</v>
      </c>
      <c r="AK51">
        <v>15.869573680063043</v>
      </c>
      <c r="AL51">
        <v>0</v>
      </c>
      <c r="AM51">
        <v>0</v>
      </c>
      <c r="AN51">
        <v>0</v>
      </c>
      <c r="AO51">
        <v>0</v>
      </c>
      <c r="AP51">
        <v>0.60439600000000016</v>
      </c>
      <c r="AQ51">
        <v>4.5716984126984119</v>
      </c>
      <c r="AR51">
        <v>0.97560326086956517</v>
      </c>
      <c r="AS51">
        <v>1.2701293487957181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541.52703119951218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4.9500000000000011</v>
      </c>
      <c r="L52">
        <v>307.70999999999998</v>
      </c>
      <c r="M52">
        <v>27.15</v>
      </c>
      <c r="N52">
        <v>35.040000000000006</v>
      </c>
      <c r="O52">
        <v>0</v>
      </c>
      <c r="P52">
        <v>41.220000000000006</v>
      </c>
      <c r="Q52">
        <v>1.84</v>
      </c>
      <c r="R52">
        <v>7.29</v>
      </c>
      <c r="S52">
        <v>4.54</v>
      </c>
      <c r="T52">
        <v>0</v>
      </c>
      <c r="U52">
        <v>11.950000000000001</v>
      </c>
      <c r="V52">
        <v>3.37</v>
      </c>
      <c r="W52">
        <v>9.76</v>
      </c>
      <c r="X52">
        <v>43.753068022440395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2.61696247464503</v>
      </c>
      <c r="AG52">
        <v>12.885600000000002</v>
      </c>
      <c r="AH52">
        <v>0</v>
      </c>
      <c r="AI52">
        <v>0</v>
      </c>
      <c r="AJ52">
        <v>0</v>
      </c>
      <c r="AK52">
        <v>15.869573680063043</v>
      </c>
      <c r="AL52">
        <v>0</v>
      </c>
      <c r="AM52">
        <v>0</v>
      </c>
      <c r="AN52">
        <v>0</v>
      </c>
      <c r="AO52">
        <v>0</v>
      </c>
      <c r="AP52">
        <v>0.60439600000000016</v>
      </c>
      <c r="AQ52">
        <v>4.5716984126984119</v>
      </c>
      <c r="AR52">
        <v>0.97560326086956517</v>
      </c>
      <c r="AS52">
        <v>1.2701293487957181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537.3670311995121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4.9500000000000011</v>
      </c>
      <c r="L53">
        <v>307.70999999999998</v>
      </c>
      <c r="M53">
        <v>27.15</v>
      </c>
      <c r="N53">
        <v>35.040000000000006</v>
      </c>
      <c r="O53">
        <v>0</v>
      </c>
      <c r="P53">
        <v>41.220000000000006</v>
      </c>
      <c r="Q53">
        <v>1.76</v>
      </c>
      <c r="R53">
        <v>6.87</v>
      </c>
      <c r="S53">
        <v>4.3</v>
      </c>
      <c r="T53">
        <v>0</v>
      </c>
      <c r="U53">
        <v>11.950000000000001</v>
      </c>
      <c r="V53">
        <v>3.3774529012810852</v>
      </c>
      <c r="W53">
        <v>9.76</v>
      </c>
      <c r="X53">
        <v>45.5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2.61696247464503</v>
      </c>
      <c r="AG53">
        <v>12.885600000000002</v>
      </c>
      <c r="AH53">
        <v>0</v>
      </c>
      <c r="AI53">
        <v>0</v>
      </c>
      <c r="AJ53">
        <v>0</v>
      </c>
      <c r="AK53">
        <v>15.869573680063043</v>
      </c>
      <c r="AL53">
        <v>0</v>
      </c>
      <c r="AM53">
        <v>0</v>
      </c>
      <c r="AN53">
        <v>0</v>
      </c>
      <c r="AO53">
        <v>0</v>
      </c>
      <c r="AP53">
        <v>0.60439600000000016</v>
      </c>
      <c r="AQ53">
        <v>4.5716984126984119</v>
      </c>
      <c r="AR53">
        <v>0.32826902173913047</v>
      </c>
      <c r="AS53">
        <v>1.2701293487957181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537.73408183922243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4.9500000000000011</v>
      </c>
      <c r="L54">
        <v>307.70999999999998</v>
      </c>
      <c r="M54">
        <v>27.15</v>
      </c>
      <c r="N54">
        <v>35.040000000000006</v>
      </c>
      <c r="O54">
        <v>0</v>
      </c>
      <c r="P54">
        <v>41.220000000000006</v>
      </c>
      <c r="Q54">
        <v>1.76</v>
      </c>
      <c r="R54">
        <v>6.87</v>
      </c>
      <c r="S54">
        <v>4.3</v>
      </c>
      <c r="T54">
        <v>0</v>
      </c>
      <c r="U54">
        <v>11.950000000000001</v>
      </c>
      <c r="V54">
        <v>3.3774529012810852</v>
      </c>
      <c r="W54">
        <v>9.76</v>
      </c>
      <c r="X54">
        <v>43.7538243006993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2.61696247464503</v>
      </c>
      <c r="AG54">
        <v>12.885600000000002</v>
      </c>
      <c r="AH54">
        <v>0</v>
      </c>
      <c r="AI54">
        <v>0</v>
      </c>
      <c r="AJ54">
        <v>0</v>
      </c>
      <c r="AK54">
        <v>15.869573680063043</v>
      </c>
      <c r="AL54">
        <v>0</v>
      </c>
      <c r="AM54">
        <v>0</v>
      </c>
      <c r="AN54">
        <v>0</v>
      </c>
      <c r="AO54">
        <v>0</v>
      </c>
      <c r="AP54">
        <v>0.60439600000000016</v>
      </c>
      <c r="AQ54">
        <v>0</v>
      </c>
      <c r="AR54">
        <v>0.32826902173913047</v>
      </c>
      <c r="AS54">
        <v>1.2701293487957181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531.41620772722331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4.9500000000000011</v>
      </c>
      <c r="L55">
        <v>307.70999999999998</v>
      </c>
      <c r="M55">
        <v>27.15</v>
      </c>
      <c r="N55">
        <v>35.040000000000006</v>
      </c>
      <c r="O55">
        <v>0</v>
      </c>
      <c r="P55">
        <v>41.220000000000006</v>
      </c>
      <c r="Q55">
        <v>1.6599999999999997</v>
      </c>
      <c r="R55">
        <v>6.8774575018477462</v>
      </c>
      <c r="S55">
        <v>4.28</v>
      </c>
      <c r="T55">
        <v>0</v>
      </c>
      <c r="U55">
        <v>11.950000000000001</v>
      </c>
      <c r="V55">
        <v>3.3774529012810852</v>
      </c>
      <c r="W55">
        <v>9.76</v>
      </c>
      <c r="X55">
        <v>43.7538243006993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2.61696247464503</v>
      </c>
      <c r="AG55">
        <v>12.885600000000002</v>
      </c>
      <c r="AH55">
        <v>0</v>
      </c>
      <c r="AI55">
        <v>0</v>
      </c>
      <c r="AJ55">
        <v>0</v>
      </c>
      <c r="AK55">
        <v>15.869573680063043</v>
      </c>
      <c r="AL55">
        <v>0</v>
      </c>
      <c r="AM55">
        <v>0</v>
      </c>
      <c r="AN55">
        <v>0</v>
      </c>
      <c r="AO55">
        <v>0</v>
      </c>
      <c r="AP55">
        <v>0.60439600000000016</v>
      </c>
      <c r="AQ55">
        <v>0</v>
      </c>
      <c r="AR55">
        <v>0.32826902173913047</v>
      </c>
      <c r="AS55">
        <v>1.2701293487957181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531.30366522907104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4.9500000000000011</v>
      </c>
      <c r="L56">
        <v>307.70999999999998</v>
      </c>
      <c r="M56">
        <v>27.15</v>
      </c>
      <c r="N56">
        <v>35.040000000000006</v>
      </c>
      <c r="O56">
        <v>0</v>
      </c>
      <c r="P56">
        <v>41.220000000000006</v>
      </c>
      <c r="Q56">
        <v>1.6599999999999997</v>
      </c>
      <c r="R56">
        <v>6.8774575018477462</v>
      </c>
      <c r="S56">
        <v>4.28</v>
      </c>
      <c r="T56">
        <v>0</v>
      </c>
      <c r="U56">
        <v>11.950000000000001</v>
      </c>
      <c r="V56">
        <v>3.3774529012810852</v>
      </c>
      <c r="W56">
        <v>5.36</v>
      </c>
      <c r="X56">
        <v>43.7538243006993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2.61696247464503</v>
      </c>
      <c r="AG56">
        <v>12.885600000000002</v>
      </c>
      <c r="AH56">
        <v>0</v>
      </c>
      <c r="AI56">
        <v>0</v>
      </c>
      <c r="AJ56">
        <v>0</v>
      </c>
      <c r="AK56">
        <v>15.869573680063043</v>
      </c>
      <c r="AL56">
        <v>0</v>
      </c>
      <c r="AM56">
        <v>0</v>
      </c>
      <c r="AN56">
        <v>0</v>
      </c>
      <c r="AO56">
        <v>0</v>
      </c>
      <c r="AP56">
        <v>0.60439600000000016</v>
      </c>
      <c r="AQ56">
        <v>0</v>
      </c>
      <c r="AR56">
        <v>0.32826902173913047</v>
      </c>
      <c r="AS56">
        <v>1.2701293487957181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526.90366522907107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4.9500000000000011</v>
      </c>
      <c r="L57">
        <v>307.70999999999998</v>
      </c>
      <c r="M57">
        <v>27.15</v>
      </c>
      <c r="N57">
        <v>35.040000000000006</v>
      </c>
      <c r="O57">
        <v>0</v>
      </c>
      <c r="P57">
        <v>41.220000000000006</v>
      </c>
      <c r="Q57">
        <v>1.6599999999999997</v>
      </c>
      <c r="R57">
        <v>6.8774575018477462</v>
      </c>
      <c r="S57">
        <v>4.28</v>
      </c>
      <c r="T57">
        <v>0</v>
      </c>
      <c r="U57">
        <v>11.950000000000001</v>
      </c>
      <c r="V57">
        <v>3.3774529012810852</v>
      </c>
      <c r="W57">
        <v>5.36</v>
      </c>
      <c r="X57">
        <v>43.7538243006993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2.61696247464503</v>
      </c>
      <c r="AG57">
        <v>12.885600000000002</v>
      </c>
      <c r="AH57">
        <v>0</v>
      </c>
      <c r="AI57">
        <v>0</v>
      </c>
      <c r="AJ57">
        <v>0</v>
      </c>
      <c r="AK57">
        <v>15.869573680063043</v>
      </c>
      <c r="AL57">
        <v>0</v>
      </c>
      <c r="AM57">
        <v>0</v>
      </c>
      <c r="AN57">
        <v>0</v>
      </c>
      <c r="AO57">
        <v>0</v>
      </c>
      <c r="AP57">
        <v>0.60439600000000016</v>
      </c>
      <c r="AQ57">
        <v>0</v>
      </c>
      <c r="AR57">
        <v>0.32826902173913047</v>
      </c>
      <c r="AS57">
        <v>1.2701293487957181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526.90366522907107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4.9500000000000011</v>
      </c>
      <c r="L58">
        <v>307.70999999999998</v>
      </c>
      <c r="M58">
        <v>27.15</v>
      </c>
      <c r="N58">
        <v>35.040000000000006</v>
      </c>
      <c r="O58">
        <v>0</v>
      </c>
      <c r="P58">
        <v>41.220000000000006</v>
      </c>
      <c r="Q58">
        <v>1.6599999999999997</v>
      </c>
      <c r="R58">
        <v>6.8774575018477462</v>
      </c>
      <c r="S58">
        <v>4.28</v>
      </c>
      <c r="T58">
        <v>0</v>
      </c>
      <c r="U58">
        <v>11.950000000000001</v>
      </c>
      <c r="V58">
        <v>3.3774529012810852</v>
      </c>
      <c r="W58">
        <v>5.36</v>
      </c>
      <c r="X58">
        <v>43.7538243006993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4.8629863739591217</v>
      </c>
      <c r="AF58">
        <v>2.61696247464503</v>
      </c>
      <c r="AG58">
        <v>12.885600000000002</v>
      </c>
      <c r="AH58">
        <v>0</v>
      </c>
      <c r="AI58">
        <v>0</v>
      </c>
      <c r="AJ58">
        <v>0</v>
      </c>
      <c r="AK58">
        <v>15.869573680063043</v>
      </c>
      <c r="AL58">
        <v>0</v>
      </c>
      <c r="AM58">
        <v>0</v>
      </c>
      <c r="AN58">
        <v>0</v>
      </c>
      <c r="AO58">
        <v>0</v>
      </c>
      <c r="AP58">
        <v>0.60439600000000016</v>
      </c>
      <c r="AQ58">
        <v>0</v>
      </c>
      <c r="AR58">
        <v>0.32826902173913047</v>
      </c>
      <c r="AS58">
        <v>1.2701293487957181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531.76665160303014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4.9500000000000011</v>
      </c>
      <c r="L59">
        <v>307.70999999999998</v>
      </c>
      <c r="M59">
        <v>27.15</v>
      </c>
      <c r="N59">
        <v>35.040000000000006</v>
      </c>
      <c r="O59">
        <v>0</v>
      </c>
      <c r="P59">
        <v>41.220000000000006</v>
      </c>
      <c r="Q59">
        <v>1.6599999999999997</v>
      </c>
      <c r="R59">
        <v>6.8774575018477462</v>
      </c>
      <c r="S59">
        <v>4.28</v>
      </c>
      <c r="T59">
        <v>0</v>
      </c>
      <c r="U59">
        <v>11.950000000000001</v>
      </c>
      <c r="V59">
        <v>3.3774529012810852</v>
      </c>
      <c r="W59">
        <v>5.36</v>
      </c>
      <c r="X59">
        <v>43.7538243006993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4.8629863739591217</v>
      </c>
      <c r="AF59">
        <v>2.61696247464503</v>
      </c>
      <c r="AG59">
        <v>12.885600000000002</v>
      </c>
      <c r="AH59">
        <v>0</v>
      </c>
      <c r="AI59">
        <v>0</v>
      </c>
      <c r="AJ59">
        <v>0</v>
      </c>
      <c r="AK59">
        <v>15.869573680063043</v>
      </c>
      <c r="AL59">
        <v>0</v>
      </c>
      <c r="AM59">
        <v>0</v>
      </c>
      <c r="AN59">
        <v>0</v>
      </c>
      <c r="AO59">
        <v>0</v>
      </c>
      <c r="AP59">
        <v>0.60439600000000016</v>
      </c>
      <c r="AQ59">
        <v>0</v>
      </c>
      <c r="AR59">
        <v>0.32826902173913047</v>
      </c>
      <c r="AS59">
        <v>1.2701293487957181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531.76665160303014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4.9500000000000011</v>
      </c>
      <c r="L60">
        <v>307.70999999999998</v>
      </c>
      <c r="M60">
        <v>27.15</v>
      </c>
      <c r="N60">
        <v>35.040000000000006</v>
      </c>
      <c r="O60">
        <v>0</v>
      </c>
      <c r="P60">
        <v>41.220000000000006</v>
      </c>
      <c r="Q60">
        <v>1.6599999999999997</v>
      </c>
      <c r="R60">
        <v>6.8774575018477462</v>
      </c>
      <c r="S60">
        <v>4.28</v>
      </c>
      <c r="T60">
        <v>0</v>
      </c>
      <c r="U60">
        <v>11.950000000000001</v>
      </c>
      <c r="V60">
        <v>3.3774529012810852</v>
      </c>
      <c r="W60">
        <v>5.36</v>
      </c>
      <c r="X60">
        <v>43.7538243006993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4.8629863739591217</v>
      </c>
      <c r="AF60">
        <v>2.61696247464503</v>
      </c>
      <c r="AG60">
        <v>12.885600000000002</v>
      </c>
      <c r="AH60">
        <v>0</v>
      </c>
      <c r="AI60">
        <v>0</v>
      </c>
      <c r="AJ60">
        <v>0</v>
      </c>
      <c r="AK60">
        <v>15.869573680063043</v>
      </c>
      <c r="AL60">
        <v>0</v>
      </c>
      <c r="AM60">
        <v>0</v>
      </c>
      <c r="AN60">
        <v>0</v>
      </c>
      <c r="AO60">
        <v>0</v>
      </c>
      <c r="AP60">
        <v>0.60439600000000016</v>
      </c>
      <c r="AQ60">
        <v>0</v>
      </c>
      <c r="AR60">
        <v>0.32826902173913047</v>
      </c>
      <c r="AS60">
        <v>1.2701293487957181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531.76665160303014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4.9500000000000011</v>
      </c>
      <c r="L61">
        <v>307.70999999999998</v>
      </c>
      <c r="M61">
        <v>27.15</v>
      </c>
      <c r="N61">
        <v>35.040000000000006</v>
      </c>
      <c r="O61">
        <v>0</v>
      </c>
      <c r="P61">
        <v>41.220000000000006</v>
      </c>
      <c r="Q61">
        <v>1.6599999999999997</v>
      </c>
      <c r="R61">
        <v>6.8774575018477462</v>
      </c>
      <c r="S61">
        <v>4.28</v>
      </c>
      <c r="T61">
        <v>0</v>
      </c>
      <c r="U61">
        <v>11.950000000000001</v>
      </c>
      <c r="V61">
        <v>3.3774529012810852</v>
      </c>
      <c r="W61">
        <v>5.36</v>
      </c>
      <c r="X61">
        <v>43.7538243006993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4.8629863739591217</v>
      </c>
      <c r="AF61">
        <v>2.61696247464503</v>
      </c>
      <c r="AG61">
        <v>12.885600000000002</v>
      </c>
      <c r="AH61">
        <v>0</v>
      </c>
      <c r="AI61">
        <v>0</v>
      </c>
      <c r="AJ61">
        <v>0</v>
      </c>
      <c r="AK61">
        <v>15.869573680063043</v>
      </c>
      <c r="AL61">
        <v>0</v>
      </c>
      <c r="AM61">
        <v>0</v>
      </c>
      <c r="AN61">
        <v>0</v>
      </c>
      <c r="AO61">
        <v>0</v>
      </c>
      <c r="AP61">
        <v>0.60439600000000016</v>
      </c>
      <c r="AQ61">
        <v>0</v>
      </c>
      <c r="AR61">
        <v>0.32826902173913047</v>
      </c>
      <c r="AS61">
        <v>1.2701293487957181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531.76665160303014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4.9500000000000011</v>
      </c>
      <c r="L62">
        <v>307.70999999999998</v>
      </c>
      <c r="M62">
        <v>27.15</v>
      </c>
      <c r="N62">
        <v>35.040000000000006</v>
      </c>
      <c r="O62">
        <v>0</v>
      </c>
      <c r="P62">
        <v>41.220000000000006</v>
      </c>
      <c r="Q62">
        <v>1.6599999999999997</v>
      </c>
      <c r="R62">
        <v>6.8774575018477462</v>
      </c>
      <c r="S62">
        <v>4.28</v>
      </c>
      <c r="T62">
        <v>0</v>
      </c>
      <c r="U62">
        <v>11.950000000000001</v>
      </c>
      <c r="V62">
        <v>3.3774529012810852</v>
      </c>
      <c r="W62">
        <v>5.36</v>
      </c>
      <c r="X62">
        <v>43.7538243006993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4.8629863739591217</v>
      </c>
      <c r="AF62">
        <v>2.61696247464503</v>
      </c>
      <c r="AG62">
        <v>12.885600000000002</v>
      </c>
      <c r="AH62">
        <v>0</v>
      </c>
      <c r="AI62">
        <v>0</v>
      </c>
      <c r="AJ62">
        <v>0</v>
      </c>
      <c r="AK62">
        <v>15.869573680063043</v>
      </c>
      <c r="AL62">
        <v>0</v>
      </c>
      <c r="AM62">
        <v>0</v>
      </c>
      <c r="AN62">
        <v>0</v>
      </c>
      <c r="AO62">
        <v>0</v>
      </c>
      <c r="AP62">
        <v>0.60439600000000016</v>
      </c>
      <c r="AQ62">
        <v>4.5716984126984119</v>
      </c>
      <c r="AR62">
        <v>0.32826902173913047</v>
      </c>
      <c r="AS62">
        <v>1.2701293487957181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536.33835001572857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4.9500000000000011</v>
      </c>
      <c r="L63">
        <v>307.70999999999998</v>
      </c>
      <c r="M63">
        <v>27.15</v>
      </c>
      <c r="N63">
        <v>35.040000000000006</v>
      </c>
      <c r="O63">
        <v>0</v>
      </c>
      <c r="P63">
        <v>41.220000000000006</v>
      </c>
      <c r="Q63">
        <v>1.6599999999999997</v>
      </c>
      <c r="R63">
        <v>6.8774575018477462</v>
      </c>
      <c r="S63">
        <v>4.28</v>
      </c>
      <c r="T63">
        <v>0</v>
      </c>
      <c r="U63">
        <v>11.950000000000001</v>
      </c>
      <c r="V63">
        <v>3.3774529012810852</v>
      </c>
      <c r="W63">
        <v>5.36</v>
      </c>
      <c r="X63">
        <v>43.7538243006993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4.8629863739591217</v>
      </c>
      <c r="AF63">
        <v>2.61696247464503</v>
      </c>
      <c r="AG63">
        <v>12.885600000000002</v>
      </c>
      <c r="AH63">
        <v>0</v>
      </c>
      <c r="AI63">
        <v>0</v>
      </c>
      <c r="AJ63">
        <v>0</v>
      </c>
      <c r="AK63">
        <v>15.869573680063043</v>
      </c>
      <c r="AL63">
        <v>0</v>
      </c>
      <c r="AM63">
        <v>0</v>
      </c>
      <c r="AN63">
        <v>0</v>
      </c>
      <c r="AO63">
        <v>0</v>
      </c>
      <c r="AP63">
        <v>0.60439600000000016</v>
      </c>
      <c r="AQ63">
        <v>4.5716984126984119</v>
      </c>
      <c r="AR63">
        <v>0.32826902173913047</v>
      </c>
      <c r="AS63">
        <v>1.2701293487957181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536.33835001572857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4.9500000000000011</v>
      </c>
      <c r="L64">
        <v>307.70999999999998</v>
      </c>
      <c r="M64">
        <v>27.15</v>
      </c>
      <c r="N64">
        <v>35.040000000000006</v>
      </c>
      <c r="O64">
        <v>0</v>
      </c>
      <c r="P64">
        <v>41.220000000000006</v>
      </c>
      <c r="Q64">
        <v>1.6599999999999997</v>
      </c>
      <c r="R64">
        <v>6.8774575018477462</v>
      </c>
      <c r="S64">
        <v>4.28</v>
      </c>
      <c r="T64">
        <v>0</v>
      </c>
      <c r="U64">
        <v>11.950000000000001</v>
      </c>
      <c r="V64">
        <v>3.3774529012810852</v>
      </c>
      <c r="W64">
        <v>5.36</v>
      </c>
      <c r="X64">
        <v>43.7538243006993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4.8629863739591217</v>
      </c>
      <c r="AF64">
        <v>2.61696247464503</v>
      </c>
      <c r="AG64">
        <v>12.885600000000002</v>
      </c>
      <c r="AH64">
        <v>0</v>
      </c>
      <c r="AI64">
        <v>0</v>
      </c>
      <c r="AJ64">
        <v>0</v>
      </c>
      <c r="AK64">
        <v>15.869573680063043</v>
      </c>
      <c r="AL64">
        <v>0</v>
      </c>
      <c r="AM64">
        <v>0</v>
      </c>
      <c r="AN64">
        <v>0</v>
      </c>
      <c r="AO64">
        <v>0</v>
      </c>
      <c r="AP64">
        <v>0.60439600000000016</v>
      </c>
      <c r="AQ64">
        <v>4.5716984126984119</v>
      </c>
      <c r="AR64">
        <v>0.32826902173913047</v>
      </c>
      <c r="AS64">
        <v>1.2701293487957181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536.33835001572857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4.9500000000000011</v>
      </c>
      <c r="L65">
        <v>307.70999999999998</v>
      </c>
      <c r="M65">
        <v>27.15</v>
      </c>
      <c r="N65">
        <v>35.040000000000006</v>
      </c>
      <c r="O65">
        <v>0</v>
      </c>
      <c r="P65">
        <v>41.220000000000006</v>
      </c>
      <c r="Q65">
        <v>1.6599999999999997</v>
      </c>
      <c r="R65">
        <v>6.8774575018477462</v>
      </c>
      <c r="S65">
        <v>4.28</v>
      </c>
      <c r="T65">
        <v>0</v>
      </c>
      <c r="U65">
        <v>11.950000000000001</v>
      </c>
      <c r="V65">
        <v>3.3774529012810852</v>
      </c>
      <c r="W65">
        <v>5.36</v>
      </c>
      <c r="X65">
        <v>43.7538243006993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4.8629863739591217</v>
      </c>
      <c r="AF65">
        <v>2.61696247464503</v>
      </c>
      <c r="AG65">
        <v>12.885600000000002</v>
      </c>
      <c r="AH65">
        <v>0</v>
      </c>
      <c r="AI65">
        <v>0</v>
      </c>
      <c r="AJ65">
        <v>0</v>
      </c>
      <c r="AK65">
        <v>15.869573680063043</v>
      </c>
      <c r="AL65">
        <v>0</v>
      </c>
      <c r="AM65">
        <v>0</v>
      </c>
      <c r="AN65">
        <v>0</v>
      </c>
      <c r="AO65">
        <v>0</v>
      </c>
      <c r="AP65">
        <v>0.60439600000000016</v>
      </c>
      <c r="AQ65">
        <v>4.5716984126984119</v>
      </c>
      <c r="AR65">
        <v>0.32826902173913047</v>
      </c>
      <c r="AS65">
        <v>1.2701293487957181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536.33835001572857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4.9500000000000011</v>
      </c>
      <c r="L66">
        <v>307.70999999999998</v>
      </c>
      <c r="M66">
        <v>27.15</v>
      </c>
      <c r="N66">
        <v>35.040000000000006</v>
      </c>
      <c r="O66">
        <v>0</v>
      </c>
      <c r="P66">
        <v>41.220000000000006</v>
      </c>
      <c r="Q66">
        <v>1.6599999999999997</v>
      </c>
      <c r="R66">
        <v>6.8774575018477462</v>
      </c>
      <c r="S66">
        <v>4.28</v>
      </c>
      <c r="T66">
        <v>0</v>
      </c>
      <c r="U66">
        <v>11.950000000000001</v>
      </c>
      <c r="V66">
        <v>3.3774529012810852</v>
      </c>
      <c r="W66">
        <v>5.36</v>
      </c>
      <c r="X66">
        <v>43.7538243006993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4.8629863739591217</v>
      </c>
      <c r="AF66">
        <v>2.61696247464503</v>
      </c>
      <c r="AG66">
        <v>12.885600000000002</v>
      </c>
      <c r="AH66">
        <v>0</v>
      </c>
      <c r="AI66">
        <v>0</v>
      </c>
      <c r="AJ66">
        <v>0</v>
      </c>
      <c r="AK66">
        <v>15.869573680063043</v>
      </c>
      <c r="AL66">
        <v>0</v>
      </c>
      <c r="AM66">
        <v>0</v>
      </c>
      <c r="AN66">
        <v>0</v>
      </c>
      <c r="AO66">
        <v>0</v>
      </c>
      <c r="AP66">
        <v>0.60439600000000016</v>
      </c>
      <c r="AQ66">
        <v>9.1433968253968239</v>
      </c>
      <c r="AR66">
        <v>0.32826902173913047</v>
      </c>
      <c r="AS66">
        <v>1.2701293487957181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540.91004842842699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4.9500000000000011</v>
      </c>
      <c r="L67">
        <v>307.70999999999998</v>
      </c>
      <c r="M67">
        <v>27.15</v>
      </c>
      <c r="N67">
        <v>35.040000000000006</v>
      </c>
      <c r="O67">
        <v>0</v>
      </c>
      <c r="P67">
        <v>41.220000000000006</v>
      </c>
      <c r="Q67">
        <v>3.03</v>
      </c>
      <c r="R67">
        <v>11.976172523961662</v>
      </c>
      <c r="S67">
        <v>7.2600000000000016</v>
      </c>
      <c r="T67">
        <v>0</v>
      </c>
      <c r="U67">
        <v>11.950000000000001</v>
      </c>
      <c r="V67">
        <v>6.13</v>
      </c>
      <c r="W67">
        <v>9.76</v>
      </c>
      <c r="X67">
        <v>43.7538243006993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4.8629863739591217</v>
      </c>
      <c r="AF67">
        <v>2.61696247464503</v>
      </c>
      <c r="AG67">
        <v>12.885600000000002</v>
      </c>
      <c r="AH67">
        <v>0</v>
      </c>
      <c r="AI67">
        <v>0</v>
      </c>
      <c r="AJ67">
        <v>0</v>
      </c>
      <c r="AK67">
        <v>15.869573680063043</v>
      </c>
      <c r="AL67">
        <v>0</v>
      </c>
      <c r="AM67">
        <v>0</v>
      </c>
      <c r="AN67">
        <v>0</v>
      </c>
      <c r="AO67">
        <v>0</v>
      </c>
      <c r="AP67">
        <v>0.60439600000000016</v>
      </c>
      <c r="AQ67">
        <v>9.1433968253968239</v>
      </c>
      <c r="AR67">
        <v>0.32826902173913047</v>
      </c>
      <c r="AS67">
        <v>1.2701293487957181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557.51131054925975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4.9500000000000011</v>
      </c>
      <c r="L68">
        <v>307.70999999999998</v>
      </c>
      <c r="M68">
        <v>27.15</v>
      </c>
      <c r="N68">
        <v>35.040000000000006</v>
      </c>
      <c r="O68">
        <v>0</v>
      </c>
      <c r="P68">
        <v>41.220000000000006</v>
      </c>
      <c r="Q68">
        <v>3.03</v>
      </c>
      <c r="R68">
        <v>12.506173141633528</v>
      </c>
      <c r="S68">
        <v>7.7900000000000018</v>
      </c>
      <c r="T68">
        <v>0</v>
      </c>
      <c r="U68">
        <v>11.950000000000001</v>
      </c>
      <c r="V68">
        <v>6.13</v>
      </c>
      <c r="W68">
        <v>9.76</v>
      </c>
      <c r="X68">
        <v>43.7538243006993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4.8629863739591217</v>
      </c>
      <c r="AF68">
        <v>2.61696247464503</v>
      </c>
      <c r="AG68">
        <v>12.885600000000002</v>
      </c>
      <c r="AH68">
        <v>6.8999414994720167</v>
      </c>
      <c r="AI68">
        <v>0</v>
      </c>
      <c r="AJ68">
        <v>0</v>
      </c>
      <c r="AK68">
        <v>15.869573680063043</v>
      </c>
      <c r="AL68">
        <v>0</v>
      </c>
      <c r="AM68">
        <v>0</v>
      </c>
      <c r="AN68">
        <v>0</v>
      </c>
      <c r="AO68">
        <v>0</v>
      </c>
      <c r="AP68">
        <v>0.60439600000000016</v>
      </c>
      <c r="AQ68">
        <v>9.1433968253968239</v>
      </c>
      <c r="AR68">
        <v>0.32826902173913047</v>
      </c>
      <c r="AS68">
        <v>1.2701293487957181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565.47125266640364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4.9502189199946924</v>
      </c>
      <c r="L69">
        <v>394.25</v>
      </c>
      <c r="M69">
        <v>27.15</v>
      </c>
      <c r="N69">
        <v>35.040000000000006</v>
      </c>
      <c r="O69">
        <v>0</v>
      </c>
      <c r="P69">
        <v>41.220000000000006</v>
      </c>
      <c r="Q69">
        <v>3.03</v>
      </c>
      <c r="R69">
        <v>12.506173141633528</v>
      </c>
      <c r="S69">
        <v>7.7900000000000018</v>
      </c>
      <c r="T69">
        <v>0</v>
      </c>
      <c r="U69">
        <v>9.9500000000000011</v>
      </c>
      <c r="V69">
        <v>6.13</v>
      </c>
      <c r="W69">
        <v>9.76</v>
      </c>
      <c r="X69">
        <v>41.48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4.8629863739591217</v>
      </c>
      <c r="AF69">
        <v>2.61696247464503</v>
      </c>
      <c r="AG69">
        <v>12.885600000000002</v>
      </c>
      <c r="AH69">
        <v>12.569613305174235</v>
      </c>
      <c r="AI69">
        <v>0</v>
      </c>
      <c r="AJ69">
        <v>0</v>
      </c>
      <c r="AK69">
        <v>15.869573680063043</v>
      </c>
      <c r="AL69">
        <v>0</v>
      </c>
      <c r="AM69">
        <v>0</v>
      </c>
      <c r="AN69">
        <v>0</v>
      </c>
      <c r="AO69">
        <v>0</v>
      </c>
      <c r="AP69">
        <v>0.60439600000000016</v>
      </c>
      <c r="AQ69">
        <v>13.715095238095238</v>
      </c>
      <c r="AR69">
        <v>0.32826902173913047</v>
      </c>
      <c r="AS69">
        <v>1.2701293487957181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657.97901750409972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4.9502189199946924</v>
      </c>
      <c r="L70">
        <v>480.8</v>
      </c>
      <c r="M70">
        <v>27.15</v>
      </c>
      <c r="N70">
        <v>35.040000000000006</v>
      </c>
      <c r="O70">
        <v>0</v>
      </c>
      <c r="P70">
        <v>41.220000000000006</v>
      </c>
      <c r="Q70">
        <v>3.03</v>
      </c>
      <c r="R70">
        <v>12.506173141633528</v>
      </c>
      <c r="S70">
        <v>7.7900000000000018</v>
      </c>
      <c r="T70">
        <v>0</v>
      </c>
      <c r="U70">
        <v>9.9500000000000011</v>
      </c>
      <c r="V70">
        <v>6.13</v>
      </c>
      <c r="W70">
        <v>9.76</v>
      </c>
      <c r="X70">
        <v>43.753068022440395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4.8629863739591217</v>
      </c>
      <c r="AF70">
        <v>2.61696247464503</v>
      </c>
      <c r="AG70">
        <v>12.885600000000002</v>
      </c>
      <c r="AH70">
        <v>13.717046884899684</v>
      </c>
      <c r="AI70">
        <v>0</v>
      </c>
      <c r="AJ70">
        <v>0</v>
      </c>
      <c r="AK70">
        <v>15.869573680063043</v>
      </c>
      <c r="AL70">
        <v>0</v>
      </c>
      <c r="AM70">
        <v>0</v>
      </c>
      <c r="AN70">
        <v>0</v>
      </c>
      <c r="AO70">
        <v>0</v>
      </c>
      <c r="AP70">
        <v>0.60439600000000016</v>
      </c>
      <c r="AQ70">
        <v>13.715095238095238</v>
      </c>
      <c r="AR70">
        <v>0.32826902173913047</v>
      </c>
      <c r="AS70">
        <v>1.2701293487957181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747.94951910626548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8.6503167569942878</v>
      </c>
      <c r="L71">
        <v>551.06999999999994</v>
      </c>
      <c r="M71">
        <v>27.15</v>
      </c>
      <c r="N71">
        <v>35.040000000000006</v>
      </c>
      <c r="O71">
        <v>0</v>
      </c>
      <c r="P71">
        <v>41.220000000000006</v>
      </c>
      <c r="Q71">
        <v>3.0300000000000002</v>
      </c>
      <c r="R71">
        <v>12.506931567328918</v>
      </c>
      <c r="S71">
        <v>7.79</v>
      </c>
      <c r="T71">
        <v>0</v>
      </c>
      <c r="U71">
        <v>9.9500000000000011</v>
      </c>
      <c r="V71">
        <v>6.13</v>
      </c>
      <c r="W71">
        <v>9.76</v>
      </c>
      <c r="X71">
        <v>43.753068022440395</v>
      </c>
      <c r="Y71">
        <v>0</v>
      </c>
      <c r="Z71">
        <v>0</v>
      </c>
      <c r="AA71">
        <v>0</v>
      </c>
      <c r="AB71">
        <v>0.58910727681920472</v>
      </c>
      <c r="AC71">
        <v>0</v>
      </c>
      <c r="AD71">
        <v>2.3379152157456473</v>
      </c>
      <c r="AE71">
        <v>9.7229046177138532</v>
      </c>
      <c r="AF71">
        <v>5.2369929006085192</v>
      </c>
      <c r="AG71">
        <v>12.885600000000002</v>
      </c>
      <c r="AH71">
        <v>20.702892502639919</v>
      </c>
      <c r="AI71">
        <v>0</v>
      </c>
      <c r="AJ71">
        <v>0</v>
      </c>
      <c r="AK71">
        <v>15.869573680063043</v>
      </c>
      <c r="AL71">
        <v>0</v>
      </c>
      <c r="AM71">
        <v>0</v>
      </c>
      <c r="AN71">
        <v>0</v>
      </c>
      <c r="AO71">
        <v>0</v>
      </c>
      <c r="AP71">
        <v>0.60439600000000016</v>
      </c>
      <c r="AQ71">
        <v>13.715095238095238</v>
      </c>
      <c r="AR71">
        <v>0.32826902173913047</v>
      </c>
      <c r="AS71">
        <v>1.2701293487957181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839.3131921489836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</v>
      </c>
      <c r="L72">
        <v>539.01</v>
      </c>
      <c r="M72">
        <v>27.15</v>
      </c>
      <c r="N72">
        <v>35.040000000000006</v>
      </c>
      <c r="O72">
        <v>0</v>
      </c>
      <c r="P72">
        <v>41.220000000000006</v>
      </c>
      <c r="Q72">
        <v>3.0300000000000002</v>
      </c>
      <c r="R72">
        <v>12.506931567328918</v>
      </c>
      <c r="S72">
        <v>7.79</v>
      </c>
      <c r="T72">
        <v>0</v>
      </c>
      <c r="U72">
        <v>9.9500000000000011</v>
      </c>
      <c r="V72">
        <v>6.13</v>
      </c>
      <c r="W72">
        <v>9.76</v>
      </c>
      <c r="X72">
        <v>43.753068022440395</v>
      </c>
      <c r="Y72">
        <v>0</v>
      </c>
      <c r="Z72">
        <v>0.65045454545454551</v>
      </c>
      <c r="AA72">
        <v>3.5521772151898734</v>
      </c>
      <c r="AB72">
        <v>1.7703900975243807</v>
      </c>
      <c r="AC72">
        <v>0.37431600439767548</v>
      </c>
      <c r="AD72">
        <v>5.1820719152157464</v>
      </c>
      <c r="AE72">
        <v>9.7229046177138532</v>
      </c>
      <c r="AF72">
        <v>7.8539553752535491</v>
      </c>
      <c r="AG72">
        <v>12.885600000000002</v>
      </c>
      <c r="AH72">
        <v>27.602834002111937</v>
      </c>
      <c r="AI72">
        <v>0</v>
      </c>
      <c r="AJ72">
        <v>0</v>
      </c>
      <c r="AK72">
        <v>15.869573680063043</v>
      </c>
      <c r="AL72">
        <v>0</v>
      </c>
      <c r="AM72">
        <v>0</v>
      </c>
      <c r="AN72">
        <v>0</v>
      </c>
      <c r="AO72">
        <v>0</v>
      </c>
      <c r="AP72">
        <v>0.60439600000000016</v>
      </c>
      <c r="AQ72">
        <v>13.715095238095238</v>
      </c>
      <c r="AR72">
        <v>0.32826902173913047</v>
      </c>
      <c r="AS72">
        <v>1.2701293487957181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845.72216665132396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5.94</v>
      </c>
      <c r="L73">
        <v>519.86</v>
      </c>
      <c r="M73">
        <v>27.15</v>
      </c>
      <c r="N73">
        <v>35.040000000000006</v>
      </c>
      <c r="O73">
        <v>0</v>
      </c>
      <c r="P73">
        <v>41.220000000000006</v>
      </c>
      <c r="Q73">
        <v>3.0300000000000002</v>
      </c>
      <c r="R73">
        <v>12.506931567328918</v>
      </c>
      <c r="S73">
        <v>7.79</v>
      </c>
      <c r="T73">
        <v>0</v>
      </c>
      <c r="U73">
        <v>9.9500000000000011</v>
      </c>
      <c r="V73">
        <v>6.13</v>
      </c>
      <c r="W73">
        <v>9.76</v>
      </c>
      <c r="X73">
        <v>43.753068022440395</v>
      </c>
      <c r="Y73">
        <v>0</v>
      </c>
      <c r="Z73">
        <v>3.8475000000000001</v>
      </c>
      <c r="AA73">
        <v>8.0062025316455703</v>
      </c>
      <c r="AB73">
        <v>11.656346586646659</v>
      </c>
      <c r="AC73">
        <v>8.5724501335008636</v>
      </c>
      <c r="AD73">
        <v>8.0875912187736567</v>
      </c>
      <c r="AE73">
        <v>9.7229046177138532</v>
      </c>
      <c r="AF73">
        <v>11.520157200811356</v>
      </c>
      <c r="AG73">
        <v>12.885600000000002</v>
      </c>
      <c r="AH73">
        <v>34.502775501583955</v>
      </c>
      <c r="AI73">
        <v>0</v>
      </c>
      <c r="AJ73">
        <v>0</v>
      </c>
      <c r="AK73">
        <v>15.869573680063043</v>
      </c>
      <c r="AL73">
        <v>0</v>
      </c>
      <c r="AM73">
        <v>2.3318829707426856</v>
      </c>
      <c r="AN73">
        <v>0</v>
      </c>
      <c r="AO73">
        <v>0</v>
      </c>
      <c r="AP73">
        <v>0.83142800000000028</v>
      </c>
      <c r="AQ73">
        <v>18.292930158730154</v>
      </c>
      <c r="AR73">
        <v>0.32826902173913047</v>
      </c>
      <c r="AS73">
        <v>1.2701293487957181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869.8557405605161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3.22</v>
      </c>
      <c r="L74">
        <v>519.86</v>
      </c>
      <c r="M74">
        <v>27.15</v>
      </c>
      <c r="N74">
        <v>35.040000000000006</v>
      </c>
      <c r="O74">
        <v>0</v>
      </c>
      <c r="P74">
        <v>41.220000000000006</v>
      </c>
      <c r="Q74">
        <v>3.0300000000000002</v>
      </c>
      <c r="R74">
        <v>12.506931567328918</v>
      </c>
      <c r="S74">
        <v>7.79</v>
      </c>
      <c r="T74">
        <v>0</v>
      </c>
      <c r="U74">
        <v>9.9500000000000011</v>
      </c>
      <c r="V74">
        <v>6.13</v>
      </c>
      <c r="W74">
        <v>9.76</v>
      </c>
      <c r="X74">
        <v>43.753068022440395</v>
      </c>
      <c r="Y74">
        <v>0</v>
      </c>
      <c r="Z74">
        <v>3.8475000000000001</v>
      </c>
      <c r="AA74">
        <v>8.0062025316455703</v>
      </c>
      <c r="AB74">
        <v>11.656346586646659</v>
      </c>
      <c r="AC74">
        <v>8.5724501335008636</v>
      </c>
      <c r="AD74">
        <v>8.0875912187736567</v>
      </c>
      <c r="AE74">
        <v>9.7229046177138532</v>
      </c>
      <c r="AF74">
        <v>11.520157200811356</v>
      </c>
      <c r="AG74">
        <v>12.885600000000002</v>
      </c>
      <c r="AH74">
        <v>34.502775501583955</v>
      </c>
      <c r="AI74">
        <v>0</v>
      </c>
      <c r="AJ74">
        <v>0</v>
      </c>
      <c r="AK74">
        <v>15.869573680063043</v>
      </c>
      <c r="AL74">
        <v>0</v>
      </c>
      <c r="AM74">
        <v>2.3318829707426856</v>
      </c>
      <c r="AN74">
        <v>0</v>
      </c>
      <c r="AO74">
        <v>0</v>
      </c>
      <c r="AP74">
        <v>0.83142800000000028</v>
      </c>
      <c r="AQ74">
        <v>18.292930158730154</v>
      </c>
      <c r="AR74">
        <v>0.32826902173913047</v>
      </c>
      <c r="AS74">
        <v>1.2701293487957181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867.13574056051607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6.25</v>
      </c>
      <c r="L75">
        <v>519.86</v>
      </c>
      <c r="M75">
        <v>27.15</v>
      </c>
      <c r="N75">
        <v>35.040000000000006</v>
      </c>
      <c r="O75">
        <v>0</v>
      </c>
      <c r="P75">
        <v>41.220000000000006</v>
      </c>
      <c r="Q75">
        <v>3.0300000000000002</v>
      </c>
      <c r="R75">
        <v>12.506931567328918</v>
      </c>
      <c r="S75">
        <v>7.79</v>
      </c>
      <c r="T75">
        <v>0</v>
      </c>
      <c r="U75">
        <v>9.9500000000000011</v>
      </c>
      <c r="V75">
        <v>6.13</v>
      </c>
      <c r="W75">
        <v>9.76</v>
      </c>
      <c r="X75">
        <v>43.753068022440395</v>
      </c>
      <c r="Y75">
        <v>0</v>
      </c>
      <c r="Z75">
        <v>3.8475000000000001</v>
      </c>
      <c r="AA75">
        <v>8.0062025316455703</v>
      </c>
      <c r="AB75">
        <v>11.656346586646659</v>
      </c>
      <c r="AC75">
        <v>8.5724501335008636</v>
      </c>
      <c r="AD75">
        <v>8.0875912187736567</v>
      </c>
      <c r="AE75">
        <v>9.7229046177138532</v>
      </c>
      <c r="AF75">
        <v>11.520157200811356</v>
      </c>
      <c r="AG75">
        <v>12.885600000000002</v>
      </c>
      <c r="AH75">
        <v>34.502775501583955</v>
      </c>
      <c r="AI75">
        <v>0</v>
      </c>
      <c r="AJ75">
        <v>0</v>
      </c>
      <c r="AK75">
        <v>15.869573680063043</v>
      </c>
      <c r="AL75">
        <v>0</v>
      </c>
      <c r="AM75">
        <v>2.3318829707426856</v>
      </c>
      <c r="AN75">
        <v>0</v>
      </c>
      <c r="AO75">
        <v>0</v>
      </c>
      <c r="AP75">
        <v>0.83142800000000028</v>
      </c>
      <c r="AQ75">
        <v>18.292930158730154</v>
      </c>
      <c r="AR75">
        <v>0.32826902173913047</v>
      </c>
      <c r="AS75">
        <v>1.2701293487957181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870.16574056051604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8.5500000000000007</v>
      </c>
      <c r="L76">
        <v>519.86</v>
      </c>
      <c r="M76">
        <v>27.15</v>
      </c>
      <c r="N76">
        <v>35.040000000000006</v>
      </c>
      <c r="O76">
        <v>0</v>
      </c>
      <c r="P76">
        <v>41.220000000000006</v>
      </c>
      <c r="Q76">
        <v>3.0300000000000002</v>
      </c>
      <c r="R76">
        <v>12.506931567328918</v>
      </c>
      <c r="S76">
        <v>7.79</v>
      </c>
      <c r="T76">
        <v>0</v>
      </c>
      <c r="U76">
        <v>9.9500000000000011</v>
      </c>
      <c r="V76">
        <v>6.13</v>
      </c>
      <c r="W76">
        <v>9.76</v>
      </c>
      <c r="X76">
        <v>43.753068022440395</v>
      </c>
      <c r="Y76">
        <v>0</v>
      </c>
      <c r="Z76">
        <v>3.8475000000000001</v>
      </c>
      <c r="AA76">
        <v>8.0062025316455703</v>
      </c>
      <c r="AB76">
        <v>11.656346586646659</v>
      </c>
      <c r="AC76">
        <v>8.5724501335008636</v>
      </c>
      <c r="AD76">
        <v>8.0875912187736567</v>
      </c>
      <c r="AE76">
        <v>9.7229046177138532</v>
      </c>
      <c r="AF76">
        <v>11.520157200811356</v>
      </c>
      <c r="AG76">
        <v>12.885600000000002</v>
      </c>
      <c r="AH76">
        <v>34.502775501583955</v>
      </c>
      <c r="AI76">
        <v>0</v>
      </c>
      <c r="AJ76">
        <v>0</v>
      </c>
      <c r="AK76">
        <v>15.869573680063043</v>
      </c>
      <c r="AL76">
        <v>0</v>
      </c>
      <c r="AM76">
        <v>2.3318829707426856</v>
      </c>
      <c r="AN76">
        <v>0</v>
      </c>
      <c r="AO76">
        <v>0</v>
      </c>
      <c r="AP76">
        <v>0.83142800000000028</v>
      </c>
      <c r="AQ76">
        <v>18.292930158730154</v>
      </c>
      <c r="AR76">
        <v>0.32826902173913047</v>
      </c>
      <c r="AS76">
        <v>1.2701293487957181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872.465740560516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8.6500000000000021</v>
      </c>
      <c r="L77">
        <v>519.4799999999999</v>
      </c>
      <c r="M77">
        <v>27.15</v>
      </c>
      <c r="N77">
        <v>35.040000000000006</v>
      </c>
      <c r="O77">
        <v>0</v>
      </c>
      <c r="P77">
        <v>41.220000000000006</v>
      </c>
      <c r="Q77">
        <v>3.0300000000000002</v>
      </c>
      <c r="R77">
        <v>12.506931567328918</v>
      </c>
      <c r="S77">
        <v>7.79</v>
      </c>
      <c r="T77">
        <v>0</v>
      </c>
      <c r="U77">
        <v>9.9500000000000011</v>
      </c>
      <c r="V77">
        <v>6.13</v>
      </c>
      <c r="W77">
        <v>9.76</v>
      </c>
      <c r="X77">
        <v>43.753068022440395</v>
      </c>
      <c r="Y77">
        <v>0</v>
      </c>
      <c r="Z77">
        <v>3.8475000000000001</v>
      </c>
      <c r="AA77">
        <v>3.5521772151898734</v>
      </c>
      <c r="AB77">
        <v>11.656346586646659</v>
      </c>
      <c r="AC77">
        <v>8.5724501335008636</v>
      </c>
      <c r="AD77">
        <v>5.2557070401211208</v>
      </c>
      <c r="AE77">
        <v>9.7229046177138532</v>
      </c>
      <c r="AF77">
        <v>11.520157200811356</v>
      </c>
      <c r="AG77">
        <v>12.885600000000002</v>
      </c>
      <c r="AH77">
        <v>34.502775501583955</v>
      </c>
      <c r="AI77">
        <v>0</v>
      </c>
      <c r="AJ77">
        <v>0</v>
      </c>
      <c r="AK77">
        <v>15.869573680063043</v>
      </c>
      <c r="AL77">
        <v>0</v>
      </c>
      <c r="AM77">
        <v>2.3318829707426856</v>
      </c>
      <c r="AN77">
        <v>0</v>
      </c>
      <c r="AO77">
        <v>0</v>
      </c>
      <c r="AP77">
        <v>0.83142800000000028</v>
      </c>
      <c r="AQ77">
        <v>18.292930158730154</v>
      </c>
      <c r="AR77">
        <v>0.32826902173913047</v>
      </c>
      <c r="AS77">
        <v>1.2701293487957181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864.89983106540762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8.6500000000000021</v>
      </c>
      <c r="L78">
        <v>555.28000000000009</v>
      </c>
      <c r="M78">
        <v>27.15</v>
      </c>
      <c r="N78">
        <v>35.040000000000006</v>
      </c>
      <c r="O78">
        <v>0</v>
      </c>
      <c r="P78">
        <v>41.220000000000006</v>
      </c>
      <c r="Q78">
        <v>3.0300000000000002</v>
      </c>
      <c r="R78">
        <v>12.506931567328918</v>
      </c>
      <c r="S78">
        <v>7.79</v>
      </c>
      <c r="T78">
        <v>0</v>
      </c>
      <c r="U78">
        <v>9.9500000000000011</v>
      </c>
      <c r="V78">
        <v>6.13</v>
      </c>
      <c r="W78">
        <v>9.76</v>
      </c>
      <c r="X78">
        <v>43.753068022440395</v>
      </c>
      <c r="Y78">
        <v>0</v>
      </c>
      <c r="Z78">
        <v>0.65045454545454551</v>
      </c>
      <c r="AA78">
        <v>0</v>
      </c>
      <c r="AB78">
        <v>0.58910727681920472</v>
      </c>
      <c r="AC78">
        <v>0.37431600439767548</v>
      </c>
      <c r="AD78">
        <v>2.6876820590461774</v>
      </c>
      <c r="AE78">
        <v>9.7229046177138532</v>
      </c>
      <c r="AF78">
        <v>5.81683569979716</v>
      </c>
      <c r="AG78">
        <v>12.885600000000002</v>
      </c>
      <c r="AH78">
        <v>27.602834002111937</v>
      </c>
      <c r="AI78">
        <v>0</v>
      </c>
      <c r="AJ78">
        <v>0</v>
      </c>
      <c r="AK78">
        <v>15.869573680063043</v>
      </c>
      <c r="AL78">
        <v>0</v>
      </c>
      <c r="AM78">
        <v>0</v>
      </c>
      <c r="AN78">
        <v>0</v>
      </c>
      <c r="AO78">
        <v>0</v>
      </c>
      <c r="AP78">
        <v>0.83142800000000028</v>
      </c>
      <c r="AQ78">
        <v>18.292930158730154</v>
      </c>
      <c r="AR78">
        <v>0.32826902173913047</v>
      </c>
      <c r="AS78">
        <v>1.2701293487957181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857.18206400443796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8.6500000000000021</v>
      </c>
      <c r="L79">
        <v>555.28000000000009</v>
      </c>
      <c r="M79">
        <v>27.15</v>
      </c>
      <c r="N79">
        <v>35.040000000000006</v>
      </c>
      <c r="O79">
        <v>0</v>
      </c>
      <c r="P79">
        <v>41.220000000000006</v>
      </c>
      <c r="Q79">
        <v>3.0300000000000002</v>
      </c>
      <c r="R79">
        <v>12.506931567328918</v>
      </c>
      <c r="S79">
        <v>7.79</v>
      </c>
      <c r="T79">
        <v>0</v>
      </c>
      <c r="U79">
        <v>9.9500000000000011</v>
      </c>
      <c r="V79">
        <v>6.13</v>
      </c>
      <c r="W79">
        <v>9.76</v>
      </c>
      <c r="X79">
        <v>43.753068022440395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4.8629863739591217</v>
      </c>
      <c r="AF79">
        <v>2.61696247464503</v>
      </c>
      <c r="AG79">
        <v>12.885600000000002</v>
      </c>
      <c r="AH79">
        <v>20.702892502639919</v>
      </c>
      <c r="AI79">
        <v>1.1260816967792615</v>
      </c>
      <c r="AJ79">
        <v>0</v>
      </c>
      <c r="AK79">
        <v>15.869573680063043</v>
      </c>
      <c r="AL79">
        <v>0</v>
      </c>
      <c r="AM79">
        <v>0</v>
      </c>
      <c r="AN79">
        <v>0</v>
      </c>
      <c r="AO79">
        <v>0</v>
      </c>
      <c r="AP79">
        <v>0.83142800000000028</v>
      </c>
      <c r="AQ79">
        <v>18.292930158730154</v>
      </c>
      <c r="AR79">
        <v>1.3008043478260871</v>
      </c>
      <c r="AS79">
        <v>1.2701293487957181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840.01938817320752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8.6500000000000021</v>
      </c>
      <c r="L80">
        <v>555.28000000000009</v>
      </c>
      <c r="M80">
        <v>27.15</v>
      </c>
      <c r="N80">
        <v>35.040000000000006</v>
      </c>
      <c r="O80">
        <v>0</v>
      </c>
      <c r="P80">
        <v>41.220000000000006</v>
      </c>
      <c r="Q80">
        <v>3.0300000000000002</v>
      </c>
      <c r="R80">
        <v>12.506931567328918</v>
      </c>
      <c r="S80">
        <v>7.79</v>
      </c>
      <c r="T80">
        <v>0</v>
      </c>
      <c r="U80">
        <v>9.9500000000000011</v>
      </c>
      <c r="V80">
        <v>6.13</v>
      </c>
      <c r="W80">
        <v>9.76</v>
      </c>
      <c r="X80">
        <v>43.753068022440395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4.8629863739591217</v>
      </c>
      <c r="AF80">
        <v>2.61696247464503</v>
      </c>
      <c r="AG80">
        <v>12.885600000000002</v>
      </c>
      <c r="AH80">
        <v>11.983624498416052</v>
      </c>
      <c r="AI80">
        <v>4.8786645718774544</v>
      </c>
      <c r="AJ80">
        <v>0</v>
      </c>
      <c r="AK80">
        <v>15.869573680063043</v>
      </c>
      <c r="AL80">
        <v>0</v>
      </c>
      <c r="AM80">
        <v>0</v>
      </c>
      <c r="AN80">
        <v>0</v>
      </c>
      <c r="AO80">
        <v>0</v>
      </c>
      <c r="AP80">
        <v>0.83142800000000028</v>
      </c>
      <c r="AQ80">
        <v>18.292930158730154</v>
      </c>
      <c r="AR80">
        <v>1.3008043478260871</v>
      </c>
      <c r="AS80">
        <v>1.2701293487957181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835.05270304408191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8.6500000000000021</v>
      </c>
      <c r="L81">
        <v>555.28000000000009</v>
      </c>
      <c r="M81">
        <v>27.15</v>
      </c>
      <c r="N81">
        <v>35.040000000000006</v>
      </c>
      <c r="O81">
        <v>0</v>
      </c>
      <c r="P81">
        <v>41.220000000000006</v>
      </c>
      <c r="Q81">
        <v>3.0300000000000002</v>
      </c>
      <c r="R81">
        <v>12.506931567328918</v>
      </c>
      <c r="S81">
        <v>7.79</v>
      </c>
      <c r="T81">
        <v>0</v>
      </c>
      <c r="U81">
        <v>9.9500000000000011</v>
      </c>
      <c r="V81">
        <v>6.13</v>
      </c>
      <c r="W81">
        <v>9.76</v>
      </c>
      <c r="X81">
        <v>43.753068022440395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4.8629863739591217</v>
      </c>
      <c r="AF81">
        <v>2.61696247464503</v>
      </c>
      <c r="AG81">
        <v>12.885600000000002</v>
      </c>
      <c r="AH81">
        <v>5.5868356916578668</v>
      </c>
      <c r="AI81">
        <v>4.8786645718774544</v>
      </c>
      <c r="AJ81">
        <v>0</v>
      </c>
      <c r="AK81">
        <v>15.869573680063043</v>
      </c>
      <c r="AL81">
        <v>0</v>
      </c>
      <c r="AM81">
        <v>0</v>
      </c>
      <c r="AN81">
        <v>0</v>
      </c>
      <c r="AO81">
        <v>0</v>
      </c>
      <c r="AP81">
        <v>0.83142800000000028</v>
      </c>
      <c r="AQ81">
        <v>13.715095238095238</v>
      </c>
      <c r="AR81">
        <v>2.604676630434783</v>
      </c>
      <c r="AS81">
        <v>1.2701293487957181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825.38195159929751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8.6500000000000021</v>
      </c>
      <c r="L82">
        <v>555.28000000000009</v>
      </c>
      <c r="M82">
        <v>27.15</v>
      </c>
      <c r="N82">
        <v>35.040000000000006</v>
      </c>
      <c r="O82">
        <v>0</v>
      </c>
      <c r="P82">
        <v>41.220000000000006</v>
      </c>
      <c r="Q82">
        <v>3.0300000000000002</v>
      </c>
      <c r="R82">
        <v>12.506931567328918</v>
      </c>
      <c r="S82">
        <v>7.79</v>
      </c>
      <c r="T82">
        <v>0</v>
      </c>
      <c r="U82">
        <v>9.9500000000000011</v>
      </c>
      <c r="V82">
        <v>6.13</v>
      </c>
      <c r="W82">
        <v>9.76</v>
      </c>
      <c r="X82">
        <v>43.753068022440395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4.8629863739591217</v>
      </c>
      <c r="AF82">
        <v>2.61696247464503</v>
      </c>
      <c r="AG82">
        <v>12.885600000000002</v>
      </c>
      <c r="AH82">
        <v>0</v>
      </c>
      <c r="AI82">
        <v>4.8786645718774544</v>
      </c>
      <c r="AJ82">
        <v>0</v>
      </c>
      <c r="AK82">
        <v>15.869573680063043</v>
      </c>
      <c r="AL82">
        <v>0</v>
      </c>
      <c r="AM82">
        <v>0</v>
      </c>
      <c r="AN82">
        <v>0</v>
      </c>
      <c r="AO82">
        <v>0</v>
      </c>
      <c r="AP82">
        <v>0.83142800000000028</v>
      </c>
      <c r="AQ82">
        <v>13.715095238095238</v>
      </c>
      <c r="AR82">
        <v>7.8140298913043473</v>
      </c>
      <c r="AS82">
        <v>1.2701293487957181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825.00446916850922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8.6500000000000021</v>
      </c>
      <c r="L83">
        <v>555.28000000000009</v>
      </c>
      <c r="M83">
        <v>27.15</v>
      </c>
      <c r="N83">
        <v>35.040000000000006</v>
      </c>
      <c r="O83">
        <v>0</v>
      </c>
      <c r="P83">
        <v>41.220000000000006</v>
      </c>
      <c r="Q83">
        <v>3.0300000000000002</v>
      </c>
      <c r="R83">
        <v>12.506931567328918</v>
      </c>
      <c r="S83">
        <v>7.79</v>
      </c>
      <c r="T83">
        <v>0</v>
      </c>
      <c r="U83">
        <v>9.9500000000000011</v>
      </c>
      <c r="V83">
        <v>6.13</v>
      </c>
      <c r="W83">
        <v>9.76</v>
      </c>
      <c r="X83">
        <v>43.753068022440395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4.8629863739591217</v>
      </c>
      <c r="AF83">
        <v>2.61696247464503</v>
      </c>
      <c r="AG83">
        <v>12.885600000000002</v>
      </c>
      <c r="AH83">
        <v>0</v>
      </c>
      <c r="AI83">
        <v>4.8786645718774544</v>
      </c>
      <c r="AJ83">
        <v>0</v>
      </c>
      <c r="AK83">
        <v>15.869573680063043</v>
      </c>
      <c r="AL83">
        <v>0</v>
      </c>
      <c r="AM83">
        <v>0</v>
      </c>
      <c r="AN83">
        <v>0</v>
      </c>
      <c r="AO83">
        <v>0</v>
      </c>
      <c r="AP83">
        <v>0.83142800000000028</v>
      </c>
      <c r="AQ83">
        <v>9.1433968253968239</v>
      </c>
      <c r="AR83">
        <v>7.8140298913043473</v>
      </c>
      <c r="AS83">
        <v>1.2701293487957181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820.43277075581079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8.6500000000000021</v>
      </c>
      <c r="L84">
        <v>555.28000000000009</v>
      </c>
      <c r="M84">
        <v>27.15</v>
      </c>
      <c r="N84">
        <v>35.040000000000006</v>
      </c>
      <c r="O84">
        <v>0</v>
      </c>
      <c r="P84">
        <v>41.220000000000006</v>
      </c>
      <c r="Q84">
        <v>3.0300000000000002</v>
      </c>
      <c r="R84">
        <v>12.506931567328918</v>
      </c>
      <c r="S84">
        <v>7.79</v>
      </c>
      <c r="T84">
        <v>0</v>
      </c>
      <c r="U84">
        <v>9.9500000000000011</v>
      </c>
      <c r="V84">
        <v>6.13</v>
      </c>
      <c r="W84">
        <v>9.76</v>
      </c>
      <c r="X84">
        <v>43.753068022440395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4.8629863739591217</v>
      </c>
      <c r="AF84">
        <v>2.61696247464503</v>
      </c>
      <c r="AG84">
        <v>12.885600000000002</v>
      </c>
      <c r="AH84">
        <v>0</v>
      </c>
      <c r="AI84">
        <v>4.8786645718774544</v>
      </c>
      <c r="AJ84">
        <v>0</v>
      </c>
      <c r="AK84">
        <v>15.869573680063043</v>
      </c>
      <c r="AL84">
        <v>0</v>
      </c>
      <c r="AM84">
        <v>0</v>
      </c>
      <c r="AN84">
        <v>0</v>
      </c>
      <c r="AO84">
        <v>0</v>
      </c>
      <c r="AP84">
        <v>0.83142800000000028</v>
      </c>
      <c r="AQ84">
        <v>9.1433968253968239</v>
      </c>
      <c r="AR84">
        <v>7.8140298913043473</v>
      </c>
      <c r="AS84">
        <v>1.2701293487957181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820.43277075581079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8.65</v>
      </c>
      <c r="L85">
        <v>555.28000000000009</v>
      </c>
      <c r="M85">
        <v>27.15</v>
      </c>
      <c r="N85">
        <v>35.040000000000006</v>
      </c>
      <c r="O85">
        <v>0</v>
      </c>
      <c r="P85">
        <v>41.220000000000006</v>
      </c>
      <c r="Q85">
        <v>3.0300000000000002</v>
      </c>
      <c r="R85">
        <v>12.506931567328918</v>
      </c>
      <c r="S85">
        <v>7.79</v>
      </c>
      <c r="T85">
        <v>0</v>
      </c>
      <c r="U85">
        <v>7.6306133440514472</v>
      </c>
      <c r="V85">
        <v>6.13</v>
      </c>
      <c r="W85">
        <v>9.76</v>
      </c>
      <c r="X85">
        <v>43.753068022440395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4.8629863739591217</v>
      </c>
      <c r="AF85">
        <v>2.61696247464503</v>
      </c>
      <c r="AG85">
        <v>12.885600000000002</v>
      </c>
      <c r="AH85">
        <v>0</v>
      </c>
      <c r="AI85">
        <v>4.8786645718774544</v>
      </c>
      <c r="AJ85">
        <v>0</v>
      </c>
      <c r="AK85">
        <v>15.869573680063043</v>
      </c>
      <c r="AL85">
        <v>0</v>
      </c>
      <c r="AM85">
        <v>0</v>
      </c>
      <c r="AN85">
        <v>0</v>
      </c>
      <c r="AO85">
        <v>0</v>
      </c>
      <c r="AP85">
        <v>0.83142800000000028</v>
      </c>
      <c r="AQ85">
        <v>9.1433968253968239</v>
      </c>
      <c r="AR85">
        <v>7.8140298913043473</v>
      </c>
      <c r="AS85">
        <v>1.2701293487957181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818.11338409986217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8.65</v>
      </c>
      <c r="L86">
        <v>555.28000000000009</v>
      </c>
      <c r="M86">
        <v>27.15</v>
      </c>
      <c r="N86">
        <v>35.040000000000006</v>
      </c>
      <c r="O86">
        <v>0</v>
      </c>
      <c r="P86">
        <v>41.220000000000006</v>
      </c>
      <c r="Q86">
        <v>3.0300000000000002</v>
      </c>
      <c r="R86">
        <v>12.506931567328918</v>
      </c>
      <c r="S86">
        <v>7.79</v>
      </c>
      <c r="T86">
        <v>0</v>
      </c>
      <c r="U86">
        <v>7.6306133440514472</v>
      </c>
      <c r="V86">
        <v>6.13</v>
      </c>
      <c r="W86">
        <v>9.76</v>
      </c>
      <c r="X86">
        <v>43.753068022440395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4.8629863739591217</v>
      </c>
      <c r="AF86">
        <v>2.61696247464503</v>
      </c>
      <c r="AG86">
        <v>12.885600000000002</v>
      </c>
      <c r="AH86">
        <v>0</v>
      </c>
      <c r="AI86">
        <v>1.0524414768263943</v>
      </c>
      <c r="AJ86">
        <v>0</v>
      </c>
      <c r="AK86">
        <v>15.869573680063043</v>
      </c>
      <c r="AL86">
        <v>0</v>
      </c>
      <c r="AM86">
        <v>0</v>
      </c>
      <c r="AN86">
        <v>0</v>
      </c>
      <c r="AO86">
        <v>0</v>
      </c>
      <c r="AP86">
        <v>0.83142800000000028</v>
      </c>
      <c r="AQ86">
        <v>9.1433968253968239</v>
      </c>
      <c r="AR86">
        <v>7.8140298913043473</v>
      </c>
      <c r="AS86">
        <v>1.2701293487957181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814.28716100481108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6.1599999999999993</v>
      </c>
      <c r="L87">
        <v>499.77</v>
      </c>
      <c r="M87">
        <v>27.15</v>
      </c>
      <c r="N87">
        <v>35.040000000000006</v>
      </c>
      <c r="O87">
        <v>0</v>
      </c>
      <c r="P87">
        <v>41.220000000000006</v>
      </c>
      <c r="Q87">
        <v>3.0300000000000002</v>
      </c>
      <c r="R87">
        <v>12.506931567328918</v>
      </c>
      <c r="S87">
        <v>7.79</v>
      </c>
      <c r="T87">
        <v>0</v>
      </c>
      <c r="U87">
        <v>7.6306133440514472</v>
      </c>
      <c r="V87">
        <v>6.13</v>
      </c>
      <c r="W87">
        <v>9.76</v>
      </c>
      <c r="X87">
        <v>43.753068022440395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4.8629863739591217</v>
      </c>
      <c r="AF87">
        <v>2.61696247464503</v>
      </c>
      <c r="AG87">
        <v>12.885600000000002</v>
      </c>
      <c r="AH87">
        <v>0</v>
      </c>
      <c r="AI87">
        <v>0</v>
      </c>
      <c r="AJ87">
        <v>0</v>
      </c>
      <c r="AK87">
        <v>15.869573680063043</v>
      </c>
      <c r="AL87">
        <v>0</v>
      </c>
      <c r="AM87">
        <v>0</v>
      </c>
      <c r="AN87">
        <v>0</v>
      </c>
      <c r="AO87">
        <v>0</v>
      </c>
      <c r="AP87">
        <v>0.83142800000000028</v>
      </c>
      <c r="AQ87">
        <v>4.5716984126984119</v>
      </c>
      <c r="AR87">
        <v>2.604676630434783</v>
      </c>
      <c r="AS87">
        <v>1.2701293487957181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745.45366785441672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5.14</v>
      </c>
      <c r="L88">
        <v>394.13</v>
      </c>
      <c r="M88">
        <v>27.15</v>
      </c>
      <c r="N88">
        <v>35.040000000000006</v>
      </c>
      <c r="O88">
        <v>0</v>
      </c>
      <c r="P88">
        <v>41.220000000000006</v>
      </c>
      <c r="Q88">
        <v>3.0300000000000002</v>
      </c>
      <c r="R88">
        <v>12.506931567328918</v>
      </c>
      <c r="S88">
        <v>7.79</v>
      </c>
      <c r="T88">
        <v>0</v>
      </c>
      <c r="U88">
        <v>7.6306133440514472</v>
      </c>
      <c r="V88">
        <v>6.13</v>
      </c>
      <c r="W88">
        <v>9.76</v>
      </c>
      <c r="X88">
        <v>43.753068022440395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4.8629863739591217</v>
      </c>
      <c r="AF88">
        <v>2.61696247464503</v>
      </c>
      <c r="AG88">
        <v>12.885600000000002</v>
      </c>
      <c r="AH88">
        <v>0</v>
      </c>
      <c r="AI88">
        <v>0</v>
      </c>
      <c r="AJ88">
        <v>0</v>
      </c>
      <c r="AK88">
        <v>15.869573680063043</v>
      </c>
      <c r="AL88">
        <v>0</v>
      </c>
      <c r="AM88">
        <v>0</v>
      </c>
      <c r="AN88">
        <v>0</v>
      </c>
      <c r="AO88">
        <v>0</v>
      </c>
      <c r="AP88">
        <v>0.83142800000000028</v>
      </c>
      <c r="AQ88">
        <v>0</v>
      </c>
      <c r="AR88">
        <v>2.604676630434783</v>
      </c>
      <c r="AS88">
        <v>1.2701293487957181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634.22196944171822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5.1400000000000006</v>
      </c>
      <c r="L89">
        <v>307.70999999999998</v>
      </c>
      <c r="M89">
        <v>27.15</v>
      </c>
      <c r="N89">
        <v>35.040000000000006</v>
      </c>
      <c r="O89">
        <v>0</v>
      </c>
      <c r="P89">
        <v>41.220000000000006</v>
      </c>
      <c r="Q89">
        <v>3.0300000000000002</v>
      </c>
      <c r="R89">
        <v>12.506931567328918</v>
      </c>
      <c r="S89">
        <v>7.79</v>
      </c>
      <c r="T89">
        <v>0</v>
      </c>
      <c r="U89">
        <v>7.6306133440514472</v>
      </c>
      <c r="V89">
        <v>6.13</v>
      </c>
      <c r="W89">
        <v>9.76</v>
      </c>
      <c r="X89">
        <v>43.753068022440395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4.8629863739591217</v>
      </c>
      <c r="AF89">
        <v>2.61696247464503</v>
      </c>
      <c r="AG89">
        <v>12.885600000000002</v>
      </c>
      <c r="AH89">
        <v>0</v>
      </c>
      <c r="AI89">
        <v>0</v>
      </c>
      <c r="AJ89">
        <v>0</v>
      </c>
      <c r="AK89">
        <v>15.869573680063043</v>
      </c>
      <c r="AL89">
        <v>0</v>
      </c>
      <c r="AM89">
        <v>0</v>
      </c>
      <c r="AN89">
        <v>0</v>
      </c>
      <c r="AO89">
        <v>0</v>
      </c>
      <c r="AP89">
        <v>0.83142800000000028</v>
      </c>
      <c r="AQ89">
        <v>0</v>
      </c>
      <c r="AR89">
        <v>4.5589510869565215</v>
      </c>
      <c r="AS89">
        <v>1.2701293487957181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549.75624389824009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4.9400000000000004</v>
      </c>
      <c r="L90">
        <v>307.70999999999998</v>
      </c>
      <c r="M90">
        <v>27.15</v>
      </c>
      <c r="N90">
        <v>35.040000000000006</v>
      </c>
      <c r="O90">
        <v>0</v>
      </c>
      <c r="P90">
        <v>41.220000000000006</v>
      </c>
      <c r="Q90">
        <v>3.0300000000000002</v>
      </c>
      <c r="R90">
        <v>12.506931567328918</v>
      </c>
      <c r="S90">
        <v>7.79</v>
      </c>
      <c r="T90">
        <v>0</v>
      </c>
      <c r="U90">
        <v>7.6306133440514472</v>
      </c>
      <c r="V90">
        <v>6.13</v>
      </c>
      <c r="W90">
        <v>9.76</v>
      </c>
      <c r="X90">
        <v>43.753068022440395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4.8629863739591217</v>
      </c>
      <c r="AF90">
        <v>2.61696247464503</v>
      </c>
      <c r="AG90">
        <v>12.885600000000002</v>
      </c>
      <c r="AH90">
        <v>0</v>
      </c>
      <c r="AI90">
        <v>0</v>
      </c>
      <c r="AJ90">
        <v>0</v>
      </c>
      <c r="AK90">
        <v>15.869573680063043</v>
      </c>
      <c r="AL90">
        <v>0</v>
      </c>
      <c r="AM90">
        <v>0</v>
      </c>
      <c r="AN90">
        <v>0</v>
      </c>
      <c r="AO90">
        <v>0</v>
      </c>
      <c r="AP90">
        <v>0.83142800000000028</v>
      </c>
      <c r="AQ90">
        <v>0</v>
      </c>
      <c r="AR90">
        <v>4.5589510869565215</v>
      </c>
      <c r="AS90">
        <v>1.2701293487957181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549.55624389824015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4.9400000000000004</v>
      </c>
      <c r="L91">
        <v>307.71999999999997</v>
      </c>
      <c r="M91">
        <v>27.15</v>
      </c>
      <c r="N91">
        <v>35.040000000000006</v>
      </c>
      <c r="O91">
        <v>0</v>
      </c>
      <c r="P91">
        <v>41.220000000000006</v>
      </c>
      <c r="Q91">
        <v>1.66</v>
      </c>
      <c r="R91">
        <v>6.8780426742532006</v>
      </c>
      <c r="S91">
        <v>4.2799999999999994</v>
      </c>
      <c r="T91">
        <v>0</v>
      </c>
      <c r="U91">
        <v>7.6306133440514472</v>
      </c>
      <c r="V91">
        <v>3.37</v>
      </c>
      <c r="W91">
        <v>5.3680508166969148</v>
      </c>
      <c r="X91">
        <v>43.753068022440395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4.8629863739591217</v>
      </c>
      <c r="AF91">
        <v>2.61696247464503</v>
      </c>
      <c r="AG91">
        <v>12.885600000000002</v>
      </c>
      <c r="AH91">
        <v>0</v>
      </c>
      <c r="AI91">
        <v>0</v>
      </c>
      <c r="AJ91">
        <v>0</v>
      </c>
      <c r="AK91">
        <v>15.869573680063043</v>
      </c>
      <c r="AL91">
        <v>0</v>
      </c>
      <c r="AM91">
        <v>0</v>
      </c>
      <c r="AN91">
        <v>0</v>
      </c>
      <c r="AO91">
        <v>0</v>
      </c>
      <c r="AP91">
        <v>0.60439600000000016</v>
      </c>
      <c r="AQ91">
        <v>0</v>
      </c>
      <c r="AR91">
        <v>1.3008043478260871</v>
      </c>
      <c r="AS91">
        <v>1.2701293487957181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528.420227082731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4.9400000000000004</v>
      </c>
      <c r="L92">
        <v>307.71999999999997</v>
      </c>
      <c r="M92">
        <v>27.15</v>
      </c>
      <c r="N92">
        <v>35.040000000000006</v>
      </c>
      <c r="O92">
        <v>0</v>
      </c>
      <c r="P92">
        <v>41.220000000000006</v>
      </c>
      <c r="Q92">
        <v>1.66</v>
      </c>
      <c r="R92">
        <v>6.8780426742532006</v>
      </c>
      <c r="S92">
        <v>4.2799999999999994</v>
      </c>
      <c r="T92">
        <v>0</v>
      </c>
      <c r="U92">
        <v>7.6306133440514472</v>
      </c>
      <c r="V92">
        <v>3.37</v>
      </c>
      <c r="W92">
        <v>5.3680508166969148</v>
      </c>
      <c r="X92">
        <v>43.753068022440395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4.8629863739591217</v>
      </c>
      <c r="AF92">
        <v>2.61696247464503</v>
      </c>
      <c r="AG92">
        <v>12.885600000000002</v>
      </c>
      <c r="AH92">
        <v>0</v>
      </c>
      <c r="AI92">
        <v>0</v>
      </c>
      <c r="AJ92">
        <v>0</v>
      </c>
      <c r="AK92">
        <v>15.869573680063043</v>
      </c>
      <c r="AL92">
        <v>0</v>
      </c>
      <c r="AM92">
        <v>0</v>
      </c>
      <c r="AN92">
        <v>0</v>
      </c>
      <c r="AO92">
        <v>0</v>
      </c>
      <c r="AP92">
        <v>0.60439600000000016</v>
      </c>
      <c r="AQ92">
        <v>0</v>
      </c>
      <c r="AR92">
        <v>1.3008043478260871</v>
      </c>
      <c r="AS92">
        <v>1.2701293487957181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528.420227082731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4.9400000000000004</v>
      </c>
      <c r="L93">
        <v>307.71999999999997</v>
      </c>
      <c r="M93">
        <v>27.15</v>
      </c>
      <c r="N93">
        <v>35.040000000000006</v>
      </c>
      <c r="O93">
        <v>0</v>
      </c>
      <c r="P93">
        <v>41.220000000000006</v>
      </c>
      <c r="Q93">
        <v>1.6576183644189382</v>
      </c>
      <c r="R93">
        <v>6.8800000000000008</v>
      </c>
      <c r="S93">
        <v>4.28</v>
      </c>
      <c r="T93">
        <v>0</v>
      </c>
      <c r="U93">
        <v>7.6306133440514472</v>
      </c>
      <c r="V93">
        <v>3.37</v>
      </c>
      <c r="W93">
        <v>5.3680508166969148</v>
      </c>
      <c r="X93">
        <v>43.753068022440395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4.8629863739591217</v>
      </c>
      <c r="AF93">
        <v>2.61696247464503</v>
      </c>
      <c r="AG93">
        <v>12.885600000000002</v>
      </c>
      <c r="AH93">
        <v>0</v>
      </c>
      <c r="AI93">
        <v>0</v>
      </c>
      <c r="AJ93">
        <v>0</v>
      </c>
      <c r="AK93">
        <v>15.869573680063043</v>
      </c>
      <c r="AL93">
        <v>0</v>
      </c>
      <c r="AM93">
        <v>0</v>
      </c>
      <c r="AN93">
        <v>0</v>
      </c>
      <c r="AO93">
        <v>0</v>
      </c>
      <c r="AP93">
        <v>0.60439600000000016</v>
      </c>
      <c r="AQ93">
        <v>0</v>
      </c>
      <c r="AR93">
        <v>1.3008043478260871</v>
      </c>
      <c r="AS93">
        <v>3.1753233719892955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530.3249967960902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4.9400000000000004</v>
      </c>
      <c r="L94">
        <v>307.71999999999997</v>
      </c>
      <c r="M94">
        <v>27.15</v>
      </c>
      <c r="N94">
        <v>35.040000000000006</v>
      </c>
      <c r="O94">
        <v>0</v>
      </c>
      <c r="P94">
        <v>41.220000000000006</v>
      </c>
      <c r="Q94">
        <v>1.6576183644189382</v>
      </c>
      <c r="R94">
        <v>6.8800000000000008</v>
      </c>
      <c r="S94">
        <v>4.28</v>
      </c>
      <c r="T94">
        <v>0</v>
      </c>
      <c r="U94">
        <v>7.6306133440514472</v>
      </c>
      <c r="V94">
        <v>3.3800000000000008</v>
      </c>
      <c r="W94">
        <v>5.3680508166969148</v>
      </c>
      <c r="X94">
        <v>43.753068022440395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4.8629863739591217</v>
      </c>
      <c r="AF94">
        <v>2.61696247464503</v>
      </c>
      <c r="AG94">
        <v>12.885600000000002</v>
      </c>
      <c r="AH94">
        <v>0</v>
      </c>
      <c r="AI94">
        <v>0</v>
      </c>
      <c r="AJ94">
        <v>0</v>
      </c>
      <c r="AK94">
        <v>15.869573680063043</v>
      </c>
      <c r="AL94">
        <v>0</v>
      </c>
      <c r="AM94">
        <v>0</v>
      </c>
      <c r="AN94">
        <v>0</v>
      </c>
      <c r="AO94">
        <v>0</v>
      </c>
      <c r="AP94">
        <v>0.60439600000000016</v>
      </c>
      <c r="AQ94">
        <v>0</v>
      </c>
      <c r="AR94">
        <v>0.97560326086956517</v>
      </c>
      <c r="AS94">
        <v>3.1753233719892955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530.00979570913364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4.9400000000000004</v>
      </c>
      <c r="L95">
        <v>307.71999999999997</v>
      </c>
      <c r="M95">
        <v>27.15</v>
      </c>
      <c r="N95">
        <v>35.040000000000006</v>
      </c>
      <c r="O95">
        <v>0</v>
      </c>
      <c r="P95">
        <v>41.220000000000006</v>
      </c>
      <c r="Q95">
        <v>1.6576183644189382</v>
      </c>
      <c r="R95">
        <v>6.8800000000000008</v>
      </c>
      <c r="S95">
        <v>4.28</v>
      </c>
      <c r="T95">
        <v>0</v>
      </c>
      <c r="U95">
        <v>7.6306133440514472</v>
      </c>
      <c r="V95">
        <v>3.3800000000000008</v>
      </c>
      <c r="W95">
        <v>5.3680508166969148</v>
      </c>
      <c r="X95">
        <v>43.753068022440395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4.8629863739591217</v>
      </c>
      <c r="AF95">
        <v>2.61696247464503</v>
      </c>
      <c r="AG95">
        <v>12.885600000000002</v>
      </c>
      <c r="AH95">
        <v>0</v>
      </c>
      <c r="AI95">
        <v>0</v>
      </c>
      <c r="AJ95">
        <v>0</v>
      </c>
      <c r="AK95">
        <v>15.869573680063043</v>
      </c>
      <c r="AL95">
        <v>0</v>
      </c>
      <c r="AM95">
        <v>0</v>
      </c>
      <c r="AN95">
        <v>0</v>
      </c>
      <c r="AO95">
        <v>0</v>
      </c>
      <c r="AP95">
        <v>0.60439600000000016</v>
      </c>
      <c r="AQ95">
        <v>0</v>
      </c>
      <c r="AR95">
        <v>0.65347010869565214</v>
      </c>
      <c r="AS95">
        <v>3.1753233719892955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529.68766255695971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4.9400000000000004</v>
      </c>
      <c r="L96">
        <v>307.70999999999998</v>
      </c>
      <c r="M96">
        <v>27.15</v>
      </c>
      <c r="N96">
        <v>35.040000000000006</v>
      </c>
      <c r="O96">
        <v>0</v>
      </c>
      <c r="P96">
        <v>41.220000000000006</v>
      </c>
      <c r="Q96">
        <v>1.77</v>
      </c>
      <c r="R96">
        <v>7.02</v>
      </c>
      <c r="S96">
        <v>4.3600000000000003</v>
      </c>
      <c r="T96">
        <v>0</v>
      </c>
      <c r="U96">
        <v>7.6306133440514472</v>
      </c>
      <c r="V96">
        <v>3.3800000000000008</v>
      </c>
      <c r="W96">
        <v>5.3680508166969148</v>
      </c>
      <c r="X96">
        <v>43.753068022440395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4.8629863739591217</v>
      </c>
      <c r="AF96">
        <v>2.61696247464503</v>
      </c>
      <c r="AG96">
        <v>12.885600000000002</v>
      </c>
      <c r="AH96">
        <v>0</v>
      </c>
      <c r="AI96">
        <v>0</v>
      </c>
      <c r="AJ96">
        <v>0</v>
      </c>
      <c r="AK96">
        <v>15.869573680063043</v>
      </c>
      <c r="AL96">
        <v>0</v>
      </c>
      <c r="AM96">
        <v>0</v>
      </c>
      <c r="AN96">
        <v>0</v>
      </c>
      <c r="AO96">
        <v>0</v>
      </c>
      <c r="AP96">
        <v>0.60439600000000016</v>
      </c>
      <c r="AQ96">
        <v>0</v>
      </c>
      <c r="AR96">
        <v>0.65347010869565214</v>
      </c>
      <c r="AS96">
        <v>3.1753233719892955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530.01004419254082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4.9400000000000004</v>
      </c>
      <c r="L97">
        <v>307.70999999999998</v>
      </c>
      <c r="M97">
        <v>27.15</v>
      </c>
      <c r="N97">
        <v>35.040000000000006</v>
      </c>
      <c r="O97">
        <v>0</v>
      </c>
      <c r="P97">
        <v>41.220000000000006</v>
      </c>
      <c r="Q97">
        <v>1.77</v>
      </c>
      <c r="R97">
        <v>7.02</v>
      </c>
      <c r="S97">
        <v>4.3600000000000003</v>
      </c>
      <c r="T97">
        <v>0</v>
      </c>
      <c r="U97">
        <v>7.6306133440514472</v>
      </c>
      <c r="V97">
        <v>3.3800000000000008</v>
      </c>
      <c r="W97">
        <v>5.3680508166969148</v>
      </c>
      <c r="X97">
        <v>43.753068022440395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4.8629863739591217</v>
      </c>
      <c r="AF97">
        <v>2.61696247464503</v>
      </c>
      <c r="AG97">
        <v>12.885600000000002</v>
      </c>
      <c r="AH97">
        <v>0</v>
      </c>
      <c r="AI97">
        <v>0</v>
      </c>
      <c r="AJ97">
        <v>0</v>
      </c>
      <c r="AK97">
        <v>15.869573680063043</v>
      </c>
      <c r="AL97">
        <v>0</v>
      </c>
      <c r="AM97">
        <v>0</v>
      </c>
      <c r="AN97">
        <v>0</v>
      </c>
      <c r="AO97">
        <v>0</v>
      </c>
      <c r="AP97">
        <v>0.60439600000000016</v>
      </c>
      <c r="AQ97">
        <v>0</v>
      </c>
      <c r="AR97">
        <v>0.65347010869565214</v>
      </c>
      <c r="AS97">
        <v>3.1753233719892955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530.01004419254082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4.9400000000000004</v>
      </c>
      <c r="L98">
        <v>307.70999999999998</v>
      </c>
      <c r="M98">
        <v>27.15</v>
      </c>
      <c r="N98">
        <v>35.040000000000006</v>
      </c>
      <c r="O98">
        <v>0</v>
      </c>
      <c r="P98">
        <v>41.220000000000006</v>
      </c>
      <c r="Q98">
        <v>1.77</v>
      </c>
      <c r="R98">
        <v>7.02</v>
      </c>
      <c r="S98">
        <v>4.3600000000000003</v>
      </c>
      <c r="T98">
        <v>0</v>
      </c>
      <c r="U98">
        <v>7.6306133440514472</v>
      </c>
      <c r="V98">
        <v>3.41</v>
      </c>
      <c r="W98">
        <v>5.3680508166969148</v>
      </c>
      <c r="X98">
        <v>43.753068022440395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4.8629863739591217</v>
      </c>
      <c r="AF98">
        <v>2.61696247464503</v>
      </c>
      <c r="AG98">
        <v>12.885600000000002</v>
      </c>
      <c r="AH98">
        <v>0</v>
      </c>
      <c r="AI98">
        <v>0</v>
      </c>
      <c r="AJ98">
        <v>0</v>
      </c>
      <c r="AK98">
        <v>15.869573680063043</v>
      </c>
      <c r="AL98">
        <v>0</v>
      </c>
      <c r="AM98">
        <v>0</v>
      </c>
      <c r="AN98">
        <v>0</v>
      </c>
      <c r="AO98">
        <v>0</v>
      </c>
      <c r="AP98">
        <v>0.60439600000000016</v>
      </c>
      <c r="AQ98">
        <v>0</v>
      </c>
      <c r="AR98">
        <v>0.65347010869565214</v>
      </c>
      <c r="AS98">
        <v>3.1753233719892955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530.04004419254079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0.13089540792077242</v>
      </c>
      <c r="L99">
        <f t="shared" si="2"/>
        <v>9.2058888097383793</v>
      </c>
      <c r="M99">
        <f t="shared" si="2"/>
        <v>0.65160000000000118</v>
      </c>
      <c r="N99">
        <f t="shared" si="2"/>
        <v>0.84095999999999937</v>
      </c>
      <c r="O99">
        <f t="shared" si="2"/>
        <v>0</v>
      </c>
      <c r="P99">
        <f t="shared" si="2"/>
        <v>0.98927999999999794</v>
      </c>
      <c r="Q99">
        <f t="shared" si="2"/>
        <v>5.6233213773314208E-2</v>
      </c>
      <c r="R99">
        <f t="shared" si="2"/>
        <v>0.22885146368728532</v>
      </c>
      <c r="S99">
        <f t="shared" si="2"/>
        <v>0.14265749999999991</v>
      </c>
      <c r="T99">
        <f t="shared" si="2"/>
        <v>0</v>
      </c>
      <c r="U99">
        <f t="shared" si="2"/>
        <v>0.26603276032584738</v>
      </c>
      <c r="V99">
        <f t="shared" si="2"/>
        <v>0.11551956738418974</v>
      </c>
      <c r="W99">
        <f t="shared" si="2"/>
        <v>0.19355610163339385</v>
      </c>
      <c r="X99">
        <f t="shared" si="2"/>
        <v>0.96111361774248727</v>
      </c>
      <c r="Y99">
        <f t="shared" si="2"/>
        <v>0</v>
      </c>
      <c r="Z99">
        <f t="shared" si="2"/>
        <v>1.2192954545454542E-2</v>
      </c>
      <c r="AA99">
        <f t="shared" si="2"/>
        <v>3.7305529535864974E-2</v>
      </c>
      <c r="AB99">
        <f t="shared" si="2"/>
        <v>3.6984124156039008E-2</v>
      </c>
      <c r="AC99">
        <f t="shared" si="2"/>
        <v>2.6759759109470711E-2</v>
      </c>
      <c r="AD99">
        <f t="shared" si="2"/>
        <v>2.8450004352763059E-2</v>
      </c>
      <c r="AE99">
        <f t="shared" si="2"/>
        <v>0.11548365386071172</v>
      </c>
      <c r="AF99">
        <f t="shared" si="2"/>
        <v>9.5045131845841777E-2</v>
      </c>
      <c r="AG99">
        <f t="shared" si="2"/>
        <v>0.30925439999999993</v>
      </c>
      <c r="AH99">
        <f t="shared" si="2"/>
        <v>0.16762347877507924</v>
      </c>
      <c r="AI99">
        <f t="shared" si="2"/>
        <v>1.5725255302435185E-2</v>
      </c>
      <c r="AJ99">
        <f t="shared" si="2"/>
        <v>0</v>
      </c>
      <c r="AK99">
        <f t="shared" si="2"/>
        <v>0.38086976832151265</v>
      </c>
      <c r="AL99">
        <f t="shared" si="2"/>
        <v>0</v>
      </c>
      <c r="AM99">
        <f t="shared" si="2"/>
        <v>7.0815603900975252E-3</v>
      </c>
      <c r="AN99">
        <f t="shared" si="2"/>
        <v>0</v>
      </c>
      <c r="AO99">
        <f t="shared" si="2"/>
        <v>0</v>
      </c>
      <c r="AP99">
        <f t="shared" si="2"/>
        <v>2.0175168000000011E-2</v>
      </c>
      <c r="AQ99">
        <f t="shared" si="2"/>
        <v>0.16914056825396842</v>
      </c>
      <c r="AR99">
        <f t="shared" si="2"/>
        <v>3.6452434103260857E-2</v>
      </c>
      <c r="AS99">
        <f t="shared" si="2"/>
        <v>3.6198686440677988E-2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15.27733091919885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18.78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18.78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18.21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18.21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15.92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15.92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11.6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13.09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13.09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11.71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11.71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10.69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10.69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11.86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11.86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12.52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12.52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14.71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14.71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14.49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14.49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15.93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15.93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15.27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15.27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14.81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14.81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18.52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18.52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18.850000000000001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18.850000000000001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19.23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19.23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19.23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18.07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18.07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17.07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17.07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16.649999999999999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16.649999999999999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18.82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18.82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17.760000000000002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17.760000000000002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19.23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19.23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19.23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19.23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18.55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18.55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19.23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19.23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19.23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19.23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19.23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19.23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19.23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19.23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19.23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19.23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19.23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0.43886250000000038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0.43886250000000038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45687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134.63</v>
      </c>
      <c r="L3" s="203">
        <v>4.8099999999999996</v>
      </c>
      <c r="M3" s="203">
        <v>61.32</v>
      </c>
      <c r="N3" s="203">
        <v>50.16</v>
      </c>
      <c r="O3" s="203">
        <v>70.849999999999994</v>
      </c>
      <c r="P3" s="203">
        <v>26.54</v>
      </c>
      <c r="Q3" s="203">
        <v>2.5299999999999998</v>
      </c>
      <c r="R3" s="203">
        <v>9.85</v>
      </c>
      <c r="S3" s="203">
        <v>5.96</v>
      </c>
      <c r="T3" s="203">
        <v>0</v>
      </c>
      <c r="U3" s="203">
        <v>28.88</v>
      </c>
      <c r="V3" s="203">
        <v>4.8099999999999996</v>
      </c>
      <c r="W3" s="203">
        <v>7.74</v>
      </c>
      <c r="X3" s="203">
        <v>34.44</v>
      </c>
      <c r="Y3" s="203">
        <v>0</v>
      </c>
      <c r="Z3">
        <v>0</v>
      </c>
      <c r="AA3" s="203">
        <v>15.57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84.02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57.7</v>
      </c>
      <c r="AQ3" s="203">
        <v>21.52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134.63</v>
      </c>
      <c r="L4" s="203">
        <v>4.8099999999999996</v>
      </c>
      <c r="M4" s="203">
        <v>61.32</v>
      </c>
      <c r="N4" s="203">
        <v>50.16</v>
      </c>
      <c r="O4" s="203">
        <v>70.849999999999994</v>
      </c>
      <c r="P4" s="203">
        <v>26.54</v>
      </c>
      <c r="Q4" s="203">
        <v>2.5299999999999998</v>
      </c>
      <c r="R4" s="203">
        <v>9.85</v>
      </c>
      <c r="S4" s="203">
        <v>5.96</v>
      </c>
      <c r="T4" s="203">
        <v>0</v>
      </c>
      <c r="U4" s="203">
        <v>28.88</v>
      </c>
      <c r="V4" s="203">
        <v>4.8099999999999996</v>
      </c>
      <c r="W4" s="203">
        <v>7.74</v>
      </c>
      <c r="X4" s="203">
        <v>34.44</v>
      </c>
      <c r="Y4" s="203">
        <v>0</v>
      </c>
      <c r="Z4">
        <v>0</v>
      </c>
      <c r="AA4" s="203">
        <v>15.57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84.02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57.7</v>
      </c>
      <c r="AQ4" s="203">
        <v>21.52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134.63</v>
      </c>
      <c r="L5" s="203">
        <v>4.8099999999999996</v>
      </c>
      <c r="M5" s="203">
        <v>61.32</v>
      </c>
      <c r="N5" s="203">
        <v>50.16</v>
      </c>
      <c r="O5" s="203">
        <v>70.849999999999994</v>
      </c>
      <c r="P5" s="203">
        <v>26.54</v>
      </c>
      <c r="Q5" s="203">
        <v>2.5299999999999998</v>
      </c>
      <c r="R5" s="203">
        <v>9.85</v>
      </c>
      <c r="S5" s="203">
        <v>5.96</v>
      </c>
      <c r="T5" s="203">
        <v>0</v>
      </c>
      <c r="U5" s="203">
        <v>28.88</v>
      </c>
      <c r="V5" s="203">
        <v>4.8099999999999996</v>
      </c>
      <c r="W5" s="203">
        <v>7.74</v>
      </c>
      <c r="X5" s="203">
        <v>34.44</v>
      </c>
      <c r="Y5" s="203">
        <v>0</v>
      </c>
      <c r="Z5">
        <v>0</v>
      </c>
      <c r="AA5" s="203">
        <v>15.57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84.02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57.7</v>
      </c>
      <c r="AQ5" s="203">
        <v>21.52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134.63</v>
      </c>
      <c r="L6" s="203">
        <v>4.8099999999999996</v>
      </c>
      <c r="M6" s="203">
        <v>61.32</v>
      </c>
      <c r="N6" s="203">
        <v>50.16</v>
      </c>
      <c r="O6" s="203">
        <v>70.849999999999994</v>
      </c>
      <c r="P6" s="203">
        <v>26.54</v>
      </c>
      <c r="Q6" s="203">
        <v>2.5299999999999998</v>
      </c>
      <c r="R6" s="203">
        <v>9.85</v>
      </c>
      <c r="S6" s="203">
        <v>5.96</v>
      </c>
      <c r="T6" s="203">
        <v>0</v>
      </c>
      <c r="U6" s="203">
        <v>28.88</v>
      </c>
      <c r="V6" s="203">
        <v>4.8099999999999996</v>
      </c>
      <c r="W6" s="203">
        <v>7.74</v>
      </c>
      <c r="X6" s="203">
        <v>34.44</v>
      </c>
      <c r="Y6" s="203">
        <v>0</v>
      </c>
      <c r="Z6">
        <v>0</v>
      </c>
      <c r="AA6" s="203">
        <v>15.57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84.02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57.7</v>
      </c>
      <c r="AQ6" s="203">
        <v>21.52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134.63</v>
      </c>
      <c r="L7" s="203">
        <v>4.8099999999999996</v>
      </c>
      <c r="M7" s="203">
        <v>61.32</v>
      </c>
      <c r="N7" s="203">
        <v>50.16</v>
      </c>
      <c r="O7" s="203">
        <v>70.849999999999994</v>
      </c>
      <c r="P7" s="203">
        <v>26.54</v>
      </c>
      <c r="Q7" s="203">
        <v>2.5299999999999998</v>
      </c>
      <c r="R7" s="203">
        <v>9.85</v>
      </c>
      <c r="S7" s="203">
        <v>5.96</v>
      </c>
      <c r="T7" s="203">
        <v>0</v>
      </c>
      <c r="U7" s="203">
        <v>28.88</v>
      </c>
      <c r="V7" s="203">
        <v>4.8099999999999996</v>
      </c>
      <c r="W7" s="203">
        <v>7.74</v>
      </c>
      <c r="X7" s="203">
        <v>34.44</v>
      </c>
      <c r="Y7" s="203">
        <v>0</v>
      </c>
      <c r="Z7">
        <v>0</v>
      </c>
      <c r="AA7" s="203">
        <v>15.57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84.02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57.7</v>
      </c>
      <c r="AQ7" s="203">
        <v>21.52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134.63</v>
      </c>
      <c r="L8" s="203">
        <v>4.8099999999999996</v>
      </c>
      <c r="M8" s="203">
        <v>61.32</v>
      </c>
      <c r="N8" s="203">
        <v>50.16</v>
      </c>
      <c r="O8" s="203">
        <v>70.849999999999994</v>
      </c>
      <c r="P8" s="203">
        <v>26.54</v>
      </c>
      <c r="Q8" s="203">
        <v>2.5299999999999998</v>
      </c>
      <c r="R8" s="203">
        <v>9.85</v>
      </c>
      <c r="S8" s="203">
        <v>5.96</v>
      </c>
      <c r="T8" s="203">
        <v>0</v>
      </c>
      <c r="U8" s="203">
        <v>28.88</v>
      </c>
      <c r="V8" s="203">
        <v>4.8099999999999996</v>
      </c>
      <c r="W8" s="203">
        <v>7.74</v>
      </c>
      <c r="X8" s="203">
        <v>34.44</v>
      </c>
      <c r="Y8" s="203">
        <v>0</v>
      </c>
      <c r="Z8">
        <v>0</v>
      </c>
      <c r="AA8" s="203">
        <v>15.57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84.02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57.7</v>
      </c>
      <c r="AQ8" s="203">
        <v>21.52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134.63</v>
      </c>
      <c r="L9" s="203">
        <v>4.8099999999999996</v>
      </c>
      <c r="M9" s="203">
        <v>61.32</v>
      </c>
      <c r="N9" s="203">
        <v>50.16</v>
      </c>
      <c r="O9" s="203">
        <v>70.849999999999994</v>
      </c>
      <c r="P9" s="203">
        <v>26.54</v>
      </c>
      <c r="Q9" s="203">
        <v>2.5299999999999998</v>
      </c>
      <c r="R9" s="203">
        <v>9.85</v>
      </c>
      <c r="S9" s="203">
        <v>5.96</v>
      </c>
      <c r="T9" s="203">
        <v>0</v>
      </c>
      <c r="U9" s="203">
        <v>28.88</v>
      </c>
      <c r="V9" s="203">
        <v>4.8099999999999996</v>
      </c>
      <c r="W9" s="203">
        <v>7.74</v>
      </c>
      <c r="X9" s="203">
        <v>34.44</v>
      </c>
      <c r="Y9" s="203">
        <v>0</v>
      </c>
      <c r="Z9">
        <v>0</v>
      </c>
      <c r="AA9" s="203">
        <v>15.57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84.02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57.7</v>
      </c>
      <c r="AQ9" s="203">
        <v>21.52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134.63</v>
      </c>
      <c r="L10" s="203">
        <v>4.8099999999999996</v>
      </c>
      <c r="M10" s="203">
        <v>61.32</v>
      </c>
      <c r="N10" s="203">
        <v>50.16</v>
      </c>
      <c r="O10" s="203">
        <v>70.849999999999994</v>
      </c>
      <c r="P10" s="203">
        <v>26.54</v>
      </c>
      <c r="Q10" s="203">
        <v>2.5299999999999998</v>
      </c>
      <c r="R10" s="203">
        <v>9.85</v>
      </c>
      <c r="S10" s="203">
        <v>5.96</v>
      </c>
      <c r="T10" s="203">
        <v>0</v>
      </c>
      <c r="U10" s="203">
        <v>28.88</v>
      </c>
      <c r="V10" s="203">
        <v>4.8099999999999996</v>
      </c>
      <c r="W10" s="203">
        <v>7.74</v>
      </c>
      <c r="X10" s="203">
        <v>34.44</v>
      </c>
      <c r="Y10" s="203">
        <v>0</v>
      </c>
      <c r="Z10">
        <v>0</v>
      </c>
      <c r="AA10" s="203">
        <v>15.57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84.02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57.7</v>
      </c>
      <c r="AQ10" s="203">
        <v>21.52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134.63</v>
      </c>
      <c r="L11" s="203">
        <v>4.8099999999999996</v>
      </c>
      <c r="M11" s="203">
        <v>61.32</v>
      </c>
      <c r="N11" s="203">
        <v>50.16</v>
      </c>
      <c r="O11" s="203">
        <v>70.849999999999994</v>
      </c>
      <c r="P11" s="203">
        <v>26.54</v>
      </c>
      <c r="Q11" s="203">
        <v>2.5299999999999998</v>
      </c>
      <c r="R11" s="203">
        <v>9.85</v>
      </c>
      <c r="S11" s="203">
        <v>5.96</v>
      </c>
      <c r="T11" s="203">
        <v>0</v>
      </c>
      <c r="U11" s="203">
        <v>28.88</v>
      </c>
      <c r="V11" s="203">
        <v>4.8099999999999996</v>
      </c>
      <c r="W11" s="203">
        <v>7.74</v>
      </c>
      <c r="X11" s="203">
        <v>34.44</v>
      </c>
      <c r="Y11" s="203">
        <v>0</v>
      </c>
      <c r="Z11">
        <v>0</v>
      </c>
      <c r="AA11" s="203">
        <v>15.57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84.02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57.7</v>
      </c>
      <c r="AQ11" s="203">
        <v>21.52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134.63</v>
      </c>
      <c r="L12" s="203">
        <v>4.8099999999999996</v>
      </c>
      <c r="M12" s="203">
        <v>61.32</v>
      </c>
      <c r="N12" s="203">
        <v>50.16</v>
      </c>
      <c r="O12" s="203">
        <v>70.849999999999994</v>
      </c>
      <c r="P12" s="203">
        <v>26.54</v>
      </c>
      <c r="Q12" s="203">
        <v>2.5299999999999998</v>
      </c>
      <c r="R12" s="203">
        <v>9.85</v>
      </c>
      <c r="S12" s="203">
        <v>5.96</v>
      </c>
      <c r="T12" s="203">
        <v>0</v>
      </c>
      <c r="U12" s="203">
        <v>28.88</v>
      </c>
      <c r="V12" s="203">
        <v>4.8099999999999996</v>
      </c>
      <c r="W12" s="203">
        <v>7.74</v>
      </c>
      <c r="X12" s="203">
        <v>34.44</v>
      </c>
      <c r="Y12" s="203">
        <v>0</v>
      </c>
      <c r="Z12">
        <v>0</v>
      </c>
      <c r="AA12" s="203">
        <v>15.57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84.02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57.7</v>
      </c>
      <c r="AQ12" s="203">
        <v>21.52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134.63</v>
      </c>
      <c r="L13" s="203">
        <v>4.8099999999999996</v>
      </c>
      <c r="M13" s="203">
        <v>61.32</v>
      </c>
      <c r="N13" s="203">
        <v>50.16</v>
      </c>
      <c r="O13" s="203">
        <v>70.849999999999994</v>
      </c>
      <c r="P13" s="203">
        <v>26.54</v>
      </c>
      <c r="Q13" s="203">
        <v>2.5299999999999998</v>
      </c>
      <c r="R13" s="203">
        <v>9.85</v>
      </c>
      <c r="S13" s="203">
        <v>5.96</v>
      </c>
      <c r="T13" s="203">
        <v>0</v>
      </c>
      <c r="U13" s="203">
        <v>28.88</v>
      </c>
      <c r="V13" s="203">
        <v>4.8099999999999996</v>
      </c>
      <c r="W13" s="203">
        <v>7.74</v>
      </c>
      <c r="X13" s="203">
        <v>34.44</v>
      </c>
      <c r="Y13" s="203">
        <v>0</v>
      </c>
      <c r="Z13">
        <v>0</v>
      </c>
      <c r="AA13" s="203">
        <v>15.57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84.02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57.7</v>
      </c>
      <c r="AQ13" s="203">
        <v>21.52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134.63</v>
      </c>
      <c r="L14" s="203">
        <v>4.8099999999999996</v>
      </c>
      <c r="M14" s="203">
        <v>61.32</v>
      </c>
      <c r="N14" s="203">
        <v>50.16</v>
      </c>
      <c r="O14" s="203">
        <v>70.849999999999994</v>
      </c>
      <c r="P14" s="203">
        <v>26.54</v>
      </c>
      <c r="Q14" s="203">
        <v>2.5299999999999998</v>
      </c>
      <c r="R14" s="203">
        <v>9.85</v>
      </c>
      <c r="S14" s="203">
        <v>5.96</v>
      </c>
      <c r="T14" s="203">
        <v>0</v>
      </c>
      <c r="U14" s="203">
        <v>28.88</v>
      </c>
      <c r="V14" s="203">
        <v>4.8099999999999996</v>
      </c>
      <c r="W14" s="203">
        <v>7.74</v>
      </c>
      <c r="X14" s="203">
        <v>34.44</v>
      </c>
      <c r="Y14" s="203">
        <v>0</v>
      </c>
      <c r="Z14">
        <v>0</v>
      </c>
      <c r="AA14" s="203">
        <v>15.57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84.02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57.7</v>
      </c>
      <c r="AQ14" s="203">
        <v>21.52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134.63</v>
      </c>
      <c r="L15" s="203">
        <v>4.8099999999999996</v>
      </c>
      <c r="M15" s="203">
        <v>61.32</v>
      </c>
      <c r="N15" s="203">
        <v>50.16</v>
      </c>
      <c r="O15" s="203">
        <v>70.849999999999994</v>
      </c>
      <c r="P15" s="203">
        <v>26.54</v>
      </c>
      <c r="Q15" s="203">
        <v>2.5299999999999998</v>
      </c>
      <c r="R15" s="203">
        <v>9.85</v>
      </c>
      <c r="S15" s="203">
        <v>5.96</v>
      </c>
      <c r="T15" s="203">
        <v>0</v>
      </c>
      <c r="U15" s="203">
        <v>28.88</v>
      </c>
      <c r="V15" s="203">
        <v>4.8099999999999996</v>
      </c>
      <c r="W15" s="203">
        <v>7.74</v>
      </c>
      <c r="X15" s="203">
        <v>34.44</v>
      </c>
      <c r="Y15" s="203">
        <v>0</v>
      </c>
      <c r="Z15">
        <v>0</v>
      </c>
      <c r="AA15" s="203">
        <v>15.57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84.02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57.7</v>
      </c>
      <c r="AQ15" s="203">
        <v>26.11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134.63</v>
      </c>
      <c r="L16" s="203">
        <v>4.8099999999999996</v>
      </c>
      <c r="M16" s="203">
        <v>61.32</v>
      </c>
      <c r="N16" s="203">
        <v>50.16</v>
      </c>
      <c r="O16" s="203">
        <v>70.849999999999994</v>
      </c>
      <c r="P16" s="203">
        <v>26.54</v>
      </c>
      <c r="Q16" s="203">
        <v>2.5299999999999998</v>
      </c>
      <c r="R16" s="203">
        <v>9.85</v>
      </c>
      <c r="S16" s="203">
        <v>5.96</v>
      </c>
      <c r="T16" s="203">
        <v>0</v>
      </c>
      <c r="U16" s="203">
        <v>28.88</v>
      </c>
      <c r="V16" s="203">
        <v>4.8099999999999996</v>
      </c>
      <c r="W16" s="203">
        <v>7.74</v>
      </c>
      <c r="X16" s="203">
        <v>34.44</v>
      </c>
      <c r="Y16" s="203">
        <v>0</v>
      </c>
      <c r="Z16">
        <v>0</v>
      </c>
      <c r="AA16" s="203">
        <v>15.57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84.02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57.7</v>
      </c>
      <c r="AQ16" s="203">
        <v>26.11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134.63</v>
      </c>
      <c r="L17" s="203">
        <v>4.8099999999999996</v>
      </c>
      <c r="M17" s="203">
        <v>61.32</v>
      </c>
      <c r="N17" s="203">
        <v>50.16</v>
      </c>
      <c r="O17" s="203">
        <v>70.849999999999994</v>
      </c>
      <c r="P17" s="203">
        <v>26.54</v>
      </c>
      <c r="Q17" s="203">
        <v>2.5299999999999998</v>
      </c>
      <c r="R17" s="203">
        <v>9.85</v>
      </c>
      <c r="S17" s="203">
        <v>5.96</v>
      </c>
      <c r="T17" s="203">
        <v>0</v>
      </c>
      <c r="U17" s="203">
        <v>28.88</v>
      </c>
      <c r="V17" s="203">
        <v>4.8099999999999996</v>
      </c>
      <c r="W17" s="203">
        <v>7.74</v>
      </c>
      <c r="X17" s="203">
        <v>34.44</v>
      </c>
      <c r="Y17" s="203">
        <v>0</v>
      </c>
      <c r="Z17">
        <v>0</v>
      </c>
      <c r="AA17" s="203">
        <v>15.57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84.02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57.7</v>
      </c>
      <c r="AQ17" s="203">
        <v>26.11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134.63</v>
      </c>
      <c r="L18" s="203">
        <v>4.8099999999999996</v>
      </c>
      <c r="M18" s="203">
        <v>61.32</v>
      </c>
      <c r="N18" s="203">
        <v>50.16</v>
      </c>
      <c r="O18" s="203">
        <v>70.849999999999994</v>
      </c>
      <c r="P18" s="203">
        <v>26.54</v>
      </c>
      <c r="Q18" s="203">
        <v>2.5299999999999998</v>
      </c>
      <c r="R18" s="203">
        <v>9.85</v>
      </c>
      <c r="S18" s="203">
        <v>5.96</v>
      </c>
      <c r="T18" s="203">
        <v>0</v>
      </c>
      <c r="U18" s="203">
        <v>28.88</v>
      </c>
      <c r="V18" s="203">
        <v>4.8099999999999996</v>
      </c>
      <c r="W18" s="203">
        <v>7.74</v>
      </c>
      <c r="X18" s="203">
        <v>34.44</v>
      </c>
      <c r="Y18" s="203">
        <v>0</v>
      </c>
      <c r="Z18">
        <v>0</v>
      </c>
      <c r="AA18" s="203">
        <v>15.57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84.02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57.7</v>
      </c>
      <c r="AQ18" s="203">
        <v>26.11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134.63</v>
      </c>
      <c r="L19" s="203">
        <v>4.8099999999999996</v>
      </c>
      <c r="M19" s="203">
        <v>61.32</v>
      </c>
      <c r="N19" s="203">
        <v>50.16</v>
      </c>
      <c r="O19" s="203">
        <v>70.849999999999994</v>
      </c>
      <c r="P19" s="203">
        <v>26.54</v>
      </c>
      <c r="Q19" s="203">
        <v>2.5299999999999998</v>
      </c>
      <c r="R19" s="203">
        <v>9.85</v>
      </c>
      <c r="S19" s="203">
        <v>5.96</v>
      </c>
      <c r="T19" s="203">
        <v>0</v>
      </c>
      <c r="U19" s="203">
        <v>28.88</v>
      </c>
      <c r="V19" s="203">
        <v>4.8099999999999996</v>
      </c>
      <c r="W19" s="203">
        <v>7.74</v>
      </c>
      <c r="X19" s="203">
        <v>34.44</v>
      </c>
      <c r="Y19" s="203">
        <v>0</v>
      </c>
      <c r="Z19">
        <v>0</v>
      </c>
      <c r="AA19" s="203">
        <v>15.57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84.02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57.7</v>
      </c>
      <c r="AQ19" s="203">
        <v>26.11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134.63</v>
      </c>
      <c r="L20" s="203">
        <v>4.8099999999999996</v>
      </c>
      <c r="M20" s="203">
        <v>61.32</v>
      </c>
      <c r="N20" s="203">
        <v>50.16</v>
      </c>
      <c r="O20" s="203">
        <v>70.849999999999994</v>
      </c>
      <c r="P20" s="203">
        <v>26.54</v>
      </c>
      <c r="Q20" s="203">
        <v>2.5299999999999998</v>
      </c>
      <c r="R20" s="203">
        <v>9.85</v>
      </c>
      <c r="S20" s="203">
        <v>5.96</v>
      </c>
      <c r="T20" s="203">
        <v>0</v>
      </c>
      <c r="U20" s="203">
        <v>28.88</v>
      </c>
      <c r="V20" s="203">
        <v>4.8099999999999996</v>
      </c>
      <c r="W20" s="203">
        <v>7.74</v>
      </c>
      <c r="X20" s="203">
        <v>34.44</v>
      </c>
      <c r="Y20" s="203">
        <v>0</v>
      </c>
      <c r="Z20">
        <v>0</v>
      </c>
      <c r="AA20" s="203">
        <v>15.57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84.02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57.7</v>
      </c>
      <c r="AQ20" s="203">
        <v>26.11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134.63</v>
      </c>
      <c r="L21" s="203">
        <v>4.8099999999999996</v>
      </c>
      <c r="M21" s="203">
        <v>61.32</v>
      </c>
      <c r="N21" s="203">
        <v>50.16</v>
      </c>
      <c r="O21" s="203">
        <v>70.849999999999994</v>
      </c>
      <c r="P21" s="203">
        <v>26.54</v>
      </c>
      <c r="Q21" s="203">
        <v>2.5299999999999998</v>
      </c>
      <c r="R21" s="203">
        <v>9.82</v>
      </c>
      <c r="S21" s="203">
        <v>5.8</v>
      </c>
      <c r="T21" s="203">
        <v>0</v>
      </c>
      <c r="U21" s="203">
        <v>28.88</v>
      </c>
      <c r="V21" s="203">
        <v>4.8099999999999996</v>
      </c>
      <c r="W21" s="203">
        <v>7.74</v>
      </c>
      <c r="X21" s="203">
        <v>34.43</v>
      </c>
      <c r="Y21" s="203">
        <v>0</v>
      </c>
      <c r="Z21">
        <v>0</v>
      </c>
      <c r="AA21" s="203">
        <v>15.57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84.02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57.7</v>
      </c>
      <c r="AQ21" s="203">
        <v>26.11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134.63</v>
      </c>
      <c r="L22" s="203">
        <v>4.8099999999999996</v>
      </c>
      <c r="M22" s="203">
        <v>61.32</v>
      </c>
      <c r="N22" s="203">
        <v>50.16</v>
      </c>
      <c r="O22" s="203">
        <v>70.849999999999994</v>
      </c>
      <c r="P22" s="203">
        <v>26.54</v>
      </c>
      <c r="Q22" s="203">
        <v>2.5299999999999998</v>
      </c>
      <c r="R22" s="203">
        <v>9.82</v>
      </c>
      <c r="S22" s="203">
        <v>5.8</v>
      </c>
      <c r="T22" s="203">
        <v>0</v>
      </c>
      <c r="U22" s="203">
        <v>28.88</v>
      </c>
      <c r="V22" s="203">
        <v>4.8099999999999996</v>
      </c>
      <c r="W22" s="203">
        <v>7.74</v>
      </c>
      <c r="X22" s="203">
        <v>34.43</v>
      </c>
      <c r="Y22" s="203">
        <v>0</v>
      </c>
      <c r="Z22">
        <v>0</v>
      </c>
      <c r="AA22" s="203">
        <v>15.57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84.02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57.7</v>
      </c>
      <c r="AQ22" s="203">
        <v>26.11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134.63</v>
      </c>
      <c r="L23" s="203">
        <v>4.8099999999999996</v>
      </c>
      <c r="M23" s="203">
        <v>61.32</v>
      </c>
      <c r="N23" s="203">
        <v>50.16</v>
      </c>
      <c r="O23" s="203">
        <v>70.849999999999994</v>
      </c>
      <c r="P23" s="203">
        <v>26.54</v>
      </c>
      <c r="Q23" s="203">
        <v>2.5299999999999998</v>
      </c>
      <c r="R23" s="203">
        <v>9.82</v>
      </c>
      <c r="S23" s="203">
        <v>5.8</v>
      </c>
      <c r="T23" s="203">
        <v>0</v>
      </c>
      <c r="U23" s="203">
        <v>28.88</v>
      </c>
      <c r="V23" s="203">
        <v>4.8099999999999996</v>
      </c>
      <c r="W23" s="203">
        <v>7.74</v>
      </c>
      <c r="X23" s="203">
        <v>34.43</v>
      </c>
      <c r="Y23" s="203">
        <v>0</v>
      </c>
      <c r="Z23">
        <v>0</v>
      </c>
      <c r="AA23" s="203">
        <v>15.57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84.02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57.7</v>
      </c>
      <c r="AQ23" s="203">
        <v>26.11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134.63</v>
      </c>
      <c r="L24" s="203">
        <v>4.8099999999999996</v>
      </c>
      <c r="M24" s="203">
        <v>61.32</v>
      </c>
      <c r="N24" s="203">
        <v>50.16</v>
      </c>
      <c r="O24" s="203">
        <v>70.849999999999994</v>
      </c>
      <c r="P24" s="203">
        <v>26.54</v>
      </c>
      <c r="Q24" s="203">
        <v>2.5299999999999998</v>
      </c>
      <c r="R24" s="203">
        <v>9.82</v>
      </c>
      <c r="S24" s="203">
        <v>5.8</v>
      </c>
      <c r="T24" s="203">
        <v>0</v>
      </c>
      <c r="U24" s="203">
        <v>28.88</v>
      </c>
      <c r="V24" s="203">
        <v>4.8099999999999996</v>
      </c>
      <c r="W24" s="203">
        <v>7.74</v>
      </c>
      <c r="X24" s="203">
        <v>34.43</v>
      </c>
      <c r="Y24" s="203">
        <v>0</v>
      </c>
      <c r="Z24">
        <v>0</v>
      </c>
      <c r="AA24" s="203">
        <v>15.57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84.02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57.7</v>
      </c>
      <c r="AQ24" s="203">
        <v>26.11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134.63</v>
      </c>
      <c r="L25" s="203">
        <v>4.8099999999999996</v>
      </c>
      <c r="M25" s="203">
        <v>61.32</v>
      </c>
      <c r="N25" s="203">
        <v>50.16</v>
      </c>
      <c r="O25" s="203">
        <v>70.849999999999994</v>
      </c>
      <c r="P25" s="203">
        <v>26.54</v>
      </c>
      <c r="Q25" s="203">
        <v>2.5299999999999998</v>
      </c>
      <c r="R25" s="203">
        <v>9.82</v>
      </c>
      <c r="S25" s="203">
        <v>5.8</v>
      </c>
      <c r="T25" s="203">
        <v>0</v>
      </c>
      <c r="U25" s="203">
        <v>28.88</v>
      </c>
      <c r="V25" s="203">
        <v>4.8099999999999996</v>
      </c>
      <c r="W25" s="203">
        <v>13.97</v>
      </c>
      <c r="X25" s="203">
        <v>61.4</v>
      </c>
      <c r="Y25" s="203">
        <v>0</v>
      </c>
      <c r="Z25">
        <v>0</v>
      </c>
      <c r="AA25" s="203">
        <v>15.57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84.02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86.54</v>
      </c>
      <c r="AQ25" s="203">
        <v>26.11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192.32</v>
      </c>
      <c r="L26" s="203">
        <v>9.0500000000000007</v>
      </c>
      <c r="M26" s="203">
        <v>61.32</v>
      </c>
      <c r="N26" s="203">
        <v>50.16</v>
      </c>
      <c r="O26" s="203">
        <v>70.849999999999994</v>
      </c>
      <c r="P26" s="203">
        <v>26.54</v>
      </c>
      <c r="Q26" s="203">
        <v>4.3499999999999996</v>
      </c>
      <c r="R26" s="203">
        <v>16.59</v>
      </c>
      <c r="S26" s="203">
        <v>11.14</v>
      </c>
      <c r="T26" s="203">
        <v>0</v>
      </c>
      <c r="U26" s="203">
        <v>28.88</v>
      </c>
      <c r="V26" s="203">
        <v>8.7899999999999991</v>
      </c>
      <c r="W26" s="203">
        <v>13.97</v>
      </c>
      <c r="X26" s="203">
        <v>62.63</v>
      </c>
      <c r="Y26" s="203">
        <v>0</v>
      </c>
      <c r="Z26">
        <v>0</v>
      </c>
      <c r="AA26" s="203">
        <v>15.57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84.02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117.93</v>
      </c>
      <c r="AQ26" s="203">
        <v>38.1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259.63</v>
      </c>
      <c r="L27" s="203">
        <v>8.7200000000000006</v>
      </c>
      <c r="M27" s="203">
        <v>61.32</v>
      </c>
      <c r="N27" s="203">
        <v>50.16</v>
      </c>
      <c r="O27" s="203">
        <v>70.849999999999994</v>
      </c>
      <c r="P27" s="203">
        <v>26.54</v>
      </c>
      <c r="Q27" s="203">
        <v>4.3499999999999996</v>
      </c>
      <c r="R27" s="203">
        <v>17.899999999999999</v>
      </c>
      <c r="S27" s="203">
        <v>11.15</v>
      </c>
      <c r="T27" s="203">
        <v>0</v>
      </c>
      <c r="U27" s="203">
        <v>30.04</v>
      </c>
      <c r="V27" s="203">
        <v>8.7899999999999991</v>
      </c>
      <c r="W27" s="203">
        <v>13.97</v>
      </c>
      <c r="X27" s="203">
        <v>62.63</v>
      </c>
      <c r="Y27" s="203">
        <v>0</v>
      </c>
      <c r="Z27">
        <v>0</v>
      </c>
      <c r="AA27" s="203">
        <v>15.57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84.02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117.93</v>
      </c>
      <c r="AQ27" s="203">
        <v>38.1</v>
      </c>
      <c r="AR27" s="203">
        <v>0.14000000000000001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259.63</v>
      </c>
      <c r="L28" s="203">
        <v>8.81</v>
      </c>
      <c r="M28" s="203">
        <v>61.32</v>
      </c>
      <c r="N28" s="203">
        <v>50.16</v>
      </c>
      <c r="O28" s="203">
        <v>70.849999999999994</v>
      </c>
      <c r="P28" s="203">
        <v>26.54</v>
      </c>
      <c r="Q28" s="203">
        <v>4.3499999999999996</v>
      </c>
      <c r="R28" s="203">
        <v>17.899999999999999</v>
      </c>
      <c r="S28" s="203">
        <v>11.15</v>
      </c>
      <c r="T28" s="203">
        <v>0</v>
      </c>
      <c r="U28" s="203">
        <v>31.64</v>
      </c>
      <c r="V28" s="203">
        <v>8.7899999999999991</v>
      </c>
      <c r="W28" s="203">
        <v>13.97</v>
      </c>
      <c r="X28" s="203">
        <v>62.63</v>
      </c>
      <c r="Y28" s="203">
        <v>0</v>
      </c>
      <c r="Z28">
        <v>0</v>
      </c>
      <c r="AA28" s="203">
        <v>15.57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84.02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117.93</v>
      </c>
      <c r="AQ28" s="203">
        <v>38.1</v>
      </c>
      <c r="AR28" s="203">
        <v>0.24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112.62</v>
      </c>
      <c r="L29" s="203">
        <v>9.0500000000000007</v>
      </c>
      <c r="M29" s="203">
        <v>61.32</v>
      </c>
      <c r="N29" s="203">
        <v>50.16</v>
      </c>
      <c r="O29" s="203">
        <v>70.849999999999994</v>
      </c>
      <c r="P29" s="203">
        <v>26.54</v>
      </c>
      <c r="Q29" s="203">
        <v>4.3499999999999996</v>
      </c>
      <c r="R29" s="203">
        <v>17.899999999999999</v>
      </c>
      <c r="S29" s="203">
        <v>11.15</v>
      </c>
      <c r="T29" s="203">
        <v>0</v>
      </c>
      <c r="U29" s="203">
        <v>33.25</v>
      </c>
      <c r="V29" s="203">
        <v>8.7899999999999991</v>
      </c>
      <c r="W29" s="203">
        <v>13.97</v>
      </c>
      <c r="X29" s="203">
        <v>62.63</v>
      </c>
      <c r="Y29" s="203">
        <v>0</v>
      </c>
      <c r="Z29">
        <v>0</v>
      </c>
      <c r="AA29" s="203">
        <v>15.57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99.61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117.93</v>
      </c>
      <c r="AQ29" s="203">
        <v>38.1</v>
      </c>
      <c r="AR29" s="203">
        <v>0.71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215.95</v>
      </c>
      <c r="L30" s="203">
        <v>9.0299999999999994</v>
      </c>
      <c r="M30" s="203">
        <v>61.32</v>
      </c>
      <c r="N30" s="203">
        <v>50.16</v>
      </c>
      <c r="O30" s="203">
        <v>70.849999999999994</v>
      </c>
      <c r="P30" s="203">
        <v>26.54</v>
      </c>
      <c r="Q30" s="203">
        <v>4.3499999999999996</v>
      </c>
      <c r="R30" s="203">
        <v>17.899999999999999</v>
      </c>
      <c r="S30" s="203">
        <v>11.15</v>
      </c>
      <c r="T30" s="203">
        <v>0</v>
      </c>
      <c r="U30" s="203">
        <v>33.69</v>
      </c>
      <c r="V30" s="203">
        <v>8.7899999999999991</v>
      </c>
      <c r="W30" s="203">
        <v>13.97</v>
      </c>
      <c r="X30" s="203">
        <v>62.63</v>
      </c>
      <c r="Y30" s="203">
        <v>0</v>
      </c>
      <c r="Z30">
        <v>0</v>
      </c>
      <c r="AA30" s="203">
        <v>15.57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99.61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117.93</v>
      </c>
      <c r="AQ30" s="203">
        <v>38.1</v>
      </c>
      <c r="AR30" s="203">
        <v>3.13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259.63</v>
      </c>
      <c r="L31" s="203">
        <v>9.01</v>
      </c>
      <c r="M31" s="203">
        <v>61.32</v>
      </c>
      <c r="N31" s="203">
        <v>50.16</v>
      </c>
      <c r="O31" s="203">
        <v>70.849999999999994</v>
      </c>
      <c r="P31" s="203">
        <v>26.54</v>
      </c>
      <c r="Q31" s="203">
        <v>4.3499999999999996</v>
      </c>
      <c r="R31" s="203">
        <v>17.899999999999999</v>
      </c>
      <c r="S31" s="203">
        <v>11.15</v>
      </c>
      <c r="T31" s="203">
        <v>0</v>
      </c>
      <c r="U31" s="203">
        <v>33.69</v>
      </c>
      <c r="V31" s="203">
        <v>8.7899999999999991</v>
      </c>
      <c r="W31" s="203">
        <v>13.97</v>
      </c>
      <c r="X31" s="203">
        <v>62.63</v>
      </c>
      <c r="Y31" s="203">
        <v>0</v>
      </c>
      <c r="Z31">
        <v>0</v>
      </c>
      <c r="AA31" s="203">
        <v>15.57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99.61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117.93</v>
      </c>
      <c r="AQ31" s="203">
        <v>38.1</v>
      </c>
      <c r="AR31" s="203">
        <v>11.49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259.63</v>
      </c>
      <c r="L32" s="203">
        <v>9.01</v>
      </c>
      <c r="M32" s="203">
        <v>61.32</v>
      </c>
      <c r="N32" s="203">
        <v>50.16</v>
      </c>
      <c r="O32" s="203">
        <v>70.849999999999994</v>
      </c>
      <c r="P32" s="203">
        <v>26.54</v>
      </c>
      <c r="Q32" s="203">
        <v>4.3499999999999996</v>
      </c>
      <c r="R32" s="203">
        <v>17.899999999999999</v>
      </c>
      <c r="S32" s="203">
        <v>11.15</v>
      </c>
      <c r="T32" s="203">
        <v>0</v>
      </c>
      <c r="U32" s="203">
        <v>33.69</v>
      </c>
      <c r="V32" s="203">
        <v>8.7899999999999991</v>
      </c>
      <c r="W32" s="203">
        <v>13.97</v>
      </c>
      <c r="X32" s="203">
        <v>62.63</v>
      </c>
      <c r="Y32" s="203">
        <v>0</v>
      </c>
      <c r="Z32">
        <v>0</v>
      </c>
      <c r="AA32" s="203">
        <v>15.57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99.61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117.93</v>
      </c>
      <c r="AQ32" s="203">
        <v>38.1</v>
      </c>
      <c r="AR32" s="203">
        <v>24.73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259.63</v>
      </c>
      <c r="L33" s="203">
        <v>9.01</v>
      </c>
      <c r="M33" s="203">
        <v>61.32</v>
      </c>
      <c r="N33" s="203">
        <v>50.16</v>
      </c>
      <c r="O33" s="203">
        <v>70.849999999999994</v>
      </c>
      <c r="P33" s="203">
        <v>26.54</v>
      </c>
      <c r="Q33" s="203">
        <v>4.3499999999999996</v>
      </c>
      <c r="R33" s="203">
        <v>17.899999999999999</v>
      </c>
      <c r="S33" s="203">
        <v>11.15</v>
      </c>
      <c r="T33" s="203">
        <v>0</v>
      </c>
      <c r="U33" s="203">
        <v>28.88</v>
      </c>
      <c r="V33" s="203">
        <v>8.7899999999999991</v>
      </c>
      <c r="W33" s="203">
        <v>13.97</v>
      </c>
      <c r="X33" s="203">
        <v>62.63</v>
      </c>
      <c r="Y33" s="203">
        <v>0</v>
      </c>
      <c r="Z33">
        <v>0</v>
      </c>
      <c r="AA33" s="203">
        <v>15.99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99.61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117.93</v>
      </c>
      <c r="AQ33" s="203">
        <v>38.1</v>
      </c>
      <c r="AR33" s="203">
        <v>35.07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259.63</v>
      </c>
      <c r="L34" s="203">
        <v>9.01</v>
      </c>
      <c r="M34" s="203">
        <v>61.32</v>
      </c>
      <c r="N34" s="203">
        <v>50.16</v>
      </c>
      <c r="O34" s="203">
        <v>70.849999999999994</v>
      </c>
      <c r="P34" s="203">
        <v>26.54</v>
      </c>
      <c r="Q34" s="203">
        <v>4.3499999999999996</v>
      </c>
      <c r="R34" s="203">
        <v>17.899999999999999</v>
      </c>
      <c r="S34" s="203">
        <v>11.15</v>
      </c>
      <c r="T34" s="203">
        <v>0</v>
      </c>
      <c r="U34" s="203">
        <v>28.88</v>
      </c>
      <c r="V34" s="203">
        <v>8.7899999999999991</v>
      </c>
      <c r="W34" s="203">
        <v>13.97</v>
      </c>
      <c r="X34" s="203">
        <v>62.63</v>
      </c>
      <c r="Y34" s="203">
        <v>0</v>
      </c>
      <c r="Z34">
        <v>0</v>
      </c>
      <c r="AA34" s="203">
        <v>15.99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99.61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117.93</v>
      </c>
      <c r="AQ34" s="203">
        <v>38.1</v>
      </c>
      <c r="AR34" s="203">
        <v>36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259.63</v>
      </c>
      <c r="L35" s="203">
        <v>9</v>
      </c>
      <c r="M35" s="203">
        <v>61.32</v>
      </c>
      <c r="N35" s="203">
        <v>50.16</v>
      </c>
      <c r="O35" s="203">
        <v>70.849999999999994</v>
      </c>
      <c r="P35" s="203">
        <v>26.54</v>
      </c>
      <c r="Q35" s="203">
        <v>4.3499999999999996</v>
      </c>
      <c r="R35" s="203">
        <v>17.899999999999999</v>
      </c>
      <c r="S35" s="203">
        <v>11.15</v>
      </c>
      <c r="T35" s="203">
        <v>0</v>
      </c>
      <c r="U35" s="203">
        <v>28.88</v>
      </c>
      <c r="V35" s="203">
        <v>8.7899999999999991</v>
      </c>
      <c r="W35" s="203">
        <v>13.97</v>
      </c>
      <c r="X35" s="203">
        <v>62.63</v>
      </c>
      <c r="Y35" s="203">
        <v>0</v>
      </c>
      <c r="Z35">
        <v>0</v>
      </c>
      <c r="AA35" s="203">
        <v>15.99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99.61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117.93</v>
      </c>
      <c r="AQ35" s="203">
        <v>38.1</v>
      </c>
      <c r="AR35" s="203">
        <v>42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259.63</v>
      </c>
      <c r="L36" s="203">
        <v>9</v>
      </c>
      <c r="M36" s="203">
        <v>61.32</v>
      </c>
      <c r="N36" s="203">
        <v>50.16</v>
      </c>
      <c r="O36" s="203">
        <v>70.849999999999994</v>
      </c>
      <c r="P36" s="203">
        <v>26.54</v>
      </c>
      <c r="Q36" s="203">
        <v>4.3499999999999996</v>
      </c>
      <c r="R36" s="203">
        <v>17.899999999999999</v>
      </c>
      <c r="S36" s="203">
        <v>11.15</v>
      </c>
      <c r="T36" s="203">
        <v>0</v>
      </c>
      <c r="U36" s="203">
        <v>28.88</v>
      </c>
      <c r="V36" s="203">
        <v>8.7899999999999991</v>
      </c>
      <c r="W36" s="203">
        <v>13.97</v>
      </c>
      <c r="X36" s="203">
        <v>62.63</v>
      </c>
      <c r="Y36" s="203">
        <v>0</v>
      </c>
      <c r="Z36">
        <v>0</v>
      </c>
      <c r="AA36" s="203">
        <v>15.99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99.61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117.93</v>
      </c>
      <c r="AQ36" s="203">
        <v>38.1</v>
      </c>
      <c r="AR36" s="203">
        <v>42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259.63</v>
      </c>
      <c r="L37" s="203">
        <v>9.01</v>
      </c>
      <c r="M37" s="203">
        <v>61.32</v>
      </c>
      <c r="N37" s="203">
        <v>50.16</v>
      </c>
      <c r="O37" s="203">
        <v>70.849999999999994</v>
      </c>
      <c r="P37" s="203">
        <v>26.54</v>
      </c>
      <c r="Q37" s="203">
        <v>4.3499999999999996</v>
      </c>
      <c r="R37" s="203">
        <v>17.899999999999999</v>
      </c>
      <c r="S37" s="203">
        <v>11.15</v>
      </c>
      <c r="T37" s="203">
        <v>0</v>
      </c>
      <c r="U37" s="203">
        <v>28.88</v>
      </c>
      <c r="V37" s="203">
        <v>8.7899999999999991</v>
      </c>
      <c r="W37" s="203">
        <v>13.97</v>
      </c>
      <c r="X37" s="203">
        <v>62.63</v>
      </c>
      <c r="Y37" s="203">
        <v>0</v>
      </c>
      <c r="Z37">
        <v>0</v>
      </c>
      <c r="AA37" s="203">
        <v>15.99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99.61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117.93</v>
      </c>
      <c r="AQ37" s="203">
        <v>38.1</v>
      </c>
      <c r="AR37" s="203">
        <v>43.5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259.63</v>
      </c>
      <c r="L38" s="203">
        <v>9</v>
      </c>
      <c r="M38" s="203">
        <v>61.32</v>
      </c>
      <c r="N38" s="203">
        <v>50.16</v>
      </c>
      <c r="O38" s="203">
        <v>70.849999999999994</v>
      </c>
      <c r="P38" s="203">
        <v>26.54</v>
      </c>
      <c r="Q38" s="203">
        <v>4.3499999999999996</v>
      </c>
      <c r="R38" s="203">
        <v>17.899999999999999</v>
      </c>
      <c r="S38" s="203">
        <v>11.15</v>
      </c>
      <c r="T38" s="203">
        <v>0</v>
      </c>
      <c r="U38" s="203">
        <v>28.88</v>
      </c>
      <c r="V38" s="203">
        <v>8.7899999999999991</v>
      </c>
      <c r="W38" s="203">
        <v>13.97</v>
      </c>
      <c r="X38" s="203">
        <v>62.63</v>
      </c>
      <c r="Y38" s="203">
        <v>0</v>
      </c>
      <c r="Z38">
        <v>0</v>
      </c>
      <c r="AA38" s="203">
        <v>15.99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99.61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117.93</v>
      </c>
      <c r="AQ38" s="203">
        <v>38.1</v>
      </c>
      <c r="AR38" s="203">
        <v>44.7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259.63</v>
      </c>
      <c r="L39" s="203">
        <v>8.98</v>
      </c>
      <c r="M39" s="203">
        <v>61.32</v>
      </c>
      <c r="N39" s="203">
        <v>50.16</v>
      </c>
      <c r="O39" s="203">
        <v>70.849999999999994</v>
      </c>
      <c r="P39" s="203">
        <v>26.54</v>
      </c>
      <c r="Q39" s="203">
        <v>4.3499999999999996</v>
      </c>
      <c r="R39" s="203">
        <v>17.899999999999999</v>
      </c>
      <c r="S39" s="203">
        <v>11.15</v>
      </c>
      <c r="T39" s="203">
        <v>0</v>
      </c>
      <c r="U39" s="203">
        <v>28.88</v>
      </c>
      <c r="V39" s="203">
        <v>8.7899999999999991</v>
      </c>
      <c r="W39" s="203">
        <v>13.97</v>
      </c>
      <c r="X39" s="203">
        <v>62.63</v>
      </c>
      <c r="Y39" s="203">
        <v>0</v>
      </c>
      <c r="Z39">
        <v>0</v>
      </c>
      <c r="AA39" s="203">
        <v>15.99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99.61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117.93</v>
      </c>
      <c r="AQ39" s="203">
        <v>38.1</v>
      </c>
      <c r="AR39" s="203">
        <v>44.7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259.63</v>
      </c>
      <c r="L40" s="203">
        <v>8.98</v>
      </c>
      <c r="M40" s="203">
        <v>61.32</v>
      </c>
      <c r="N40" s="203">
        <v>50.16</v>
      </c>
      <c r="O40" s="203">
        <v>70.849999999999994</v>
      </c>
      <c r="P40" s="203">
        <v>26.54</v>
      </c>
      <c r="Q40" s="203">
        <v>4.3499999999999996</v>
      </c>
      <c r="R40" s="203">
        <v>17.899999999999999</v>
      </c>
      <c r="S40" s="203">
        <v>11.15</v>
      </c>
      <c r="T40" s="203">
        <v>0</v>
      </c>
      <c r="U40" s="203">
        <v>28.88</v>
      </c>
      <c r="V40" s="203">
        <v>8.7899999999999991</v>
      </c>
      <c r="W40" s="203">
        <v>13.97</v>
      </c>
      <c r="X40" s="203">
        <v>62.63</v>
      </c>
      <c r="Y40" s="203">
        <v>0</v>
      </c>
      <c r="Z40">
        <v>0</v>
      </c>
      <c r="AA40" s="203">
        <v>15.99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99.61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117.93</v>
      </c>
      <c r="AQ40" s="203">
        <v>38.1</v>
      </c>
      <c r="AR40" s="203">
        <v>44.7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259.63</v>
      </c>
      <c r="L41" s="203">
        <v>8.98</v>
      </c>
      <c r="M41" s="203">
        <v>61.32</v>
      </c>
      <c r="N41" s="203">
        <v>50.16</v>
      </c>
      <c r="O41" s="203">
        <v>70.849999999999994</v>
      </c>
      <c r="P41" s="203">
        <v>26.54</v>
      </c>
      <c r="Q41" s="203">
        <v>4.3499999999999996</v>
      </c>
      <c r="R41" s="203">
        <v>17.899999999999999</v>
      </c>
      <c r="S41" s="203">
        <v>11.15</v>
      </c>
      <c r="T41" s="203">
        <v>0</v>
      </c>
      <c r="U41" s="203">
        <v>28.88</v>
      </c>
      <c r="V41" s="203">
        <v>8.7899999999999991</v>
      </c>
      <c r="W41" s="203">
        <v>13.97</v>
      </c>
      <c r="X41" s="203">
        <v>62.63</v>
      </c>
      <c r="Y41" s="203">
        <v>0</v>
      </c>
      <c r="Z41">
        <v>0</v>
      </c>
      <c r="AA41" s="203">
        <v>15.99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99.61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117.93</v>
      </c>
      <c r="AQ41" s="203">
        <v>38.1</v>
      </c>
      <c r="AR41" s="203">
        <v>44.7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432.45</v>
      </c>
      <c r="L42" s="203">
        <v>8.98</v>
      </c>
      <c r="M42" s="203">
        <v>61.32</v>
      </c>
      <c r="N42" s="203">
        <v>50.16</v>
      </c>
      <c r="O42" s="203">
        <v>70.849999999999994</v>
      </c>
      <c r="P42" s="203">
        <v>26.54</v>
      </c>
      <c r="Q42" s="203">
        <v>4.3499999999999996</v>
      </c>
      <c r="R42" s="203">
        <v>17.899999999999999</v>
      </c>
      <c r="S42" s="203">
        <v>11.15</v>
      </c>
      <c r="T42" s="203">
        <v>0</v>
      </c>
      <c r="U42" s="203">
        <v>28.88</v>
      </c>
      <c r="V42" s="203">
        <v>8.7899999999999991</v>
      </c>
      <c r="W42" s="203">
        <v>13.97</v>
      </c>
      <c r="X42" s="203">
        <v>62.63</v>
      </c>
      <c r="Y42" s="203">
        <v>0</v>
      </c>
      <c r="Z42">
        <v>0</v>
      </c>
      <c r="AA42" s="203">
        <v>15.99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99.61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117.93</v>
      </c>
      <c r="AQ42" s="203">
        <v>38.1</v>
      </c>
      <c r="AR42" s="203">
        <v>44.7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329.81</v>
      </c>
      <c r="L43" s="203">
        <v>9.0500000000000007</v>
      </c>
      <c r="M43" s="203">
        <v>61.32</v>
      </c>
      <c r="N43" s="203">
        <v>50.16</v>
      </c>
      <c r="O43" s="203">
        <v>70.849999999999994</v>
      </c>
      <c r="P43" s="203">
        <v>26.54</v>
      </c>
      <c r="Q43" s="203">
        <v>4.3499999999999996</v>
      </c>
      <c r="R43" s="203">
        <v>17.899999999999999</v>
      </c>
      <c r="S43" s="203">
        <v>11.15</v>
      </c>
      <c r="T43" s="203">
        <v>0</v>
      </c>
      <c r="U43" s="203">
        <v>28.88</v>
      </c>
      <c r="V43" s="203">
        <v>8.7899999999999991</v>
      </c>
      <c r="W43" s="203">
        <v>13.97</v>
      </c>
      <c r="X43" s="203">
        <v>62.63</v>
      </c>
      <c r="Y43" s="203">
        <v>0</v>
      </c>
      <c r="Z43">
        <v>0</v>
      </c>
      <c r="AA43" s="203">
        <v>15.99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82.25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117.93</v>
      </c>
      <c r="AQ43" s="203">
        <v>38.1</v>
      </c>
      <c r="AR43" s="203">
        <v>44.7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226.49</v>
      </c>
      <c r="L44" s="203">
        <v>9.0500000000000007</v>
      </c>
      <c r="M44" s="203">
        <v>61.32</v>
      </c>
      <c r="N44" s="203">
        <v>50.16</v>
      </c>
      <c r="O44" s="203">
        <v>70.849999999999994</v>
      </c>
      <c r="P44" s="203">
        <v>26.54</v>
      </c>
      <c r="Q44" s="203">
        <v>4.3499999999999996</v>
      </c>
      <c r="R44" s="203">
        <v>17.91</v>
      </c>
      <c r="S44" s="203">
        <v>11.14</v>
      </c>
      <c r="T44" s="203">
        <v>0</v>
      </c>
      <c r="U44" s="203">
        <v>28.88</v>
      </c>
      <c r="V44" s="203">
        <v>8.7899999999999991</v>
      </c>
      <c r="W44" s="203">
        <v>13.97</v>
      </c>
      <c r="X44" s="203">
        <v>62.63</v>
      </c>
      <c r="Y44" s="203">
        <v>0</v>
      </c>
      <c r="Z44">
        <v>0</v>
      </c>
      <c r="AA44" s="203">
        <v>15.99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82.25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117.93</v>
      </c>
      <c r="AQ44" s="203">
        <v>38.1</v>
      </c>
      <c r="AR44" s="203">
        <v>44.7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134.62</v>
      </c>
      <c r="L45" s="203">
        <v>8.36</v>
      </c>
      <c r="M45" s="203">
        <v>61.32</v>
      </c>
      <c r="N45" s="203">
        <v>50.16</v>
      </c>
      <c r="O45" s="203">
        <v>70.849999999999994</v>
      </c>
      <c r="P45" s="203">
        <v>26.54</v>
      </c>
      <c r="Q45" s="203">
        <v>4.3499999999999996</v>
      </c>
      <c r="R45" s="203">
        <v>17.899999999999999</v>
      </c>
      <c r="S45" s="203">
        <v>11.15</v>
      </c>
      <c r="T45" s="203">
        <v>0</v>
      </c>
      <c r="U45" s="203">
        <v>28.88</v>
      </c>
      <c r="V45" s="203">
        <v>8.7899999999999991</v>
      </c>
      <c r="W45" s="203">
        <v>13.97</v>
      </c>
      <c r="X45" s="203">
        <v>62.63</v>
      </c>
      <c r="Y45" s="203">
        <v>0</v>
      </c>
      <c r="Z45">
        <v>0</v>
      </c>
      <c r="AA45" s="203">
        <v>15.99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82.25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117.93</v>
      </c>
      <c r="AQ45" s="203">
        <v>38.1</v>
      </c>
      <c r="AR45" s="203">
        <v>44.7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134.62</v>
      </c>
      <c r="L46" s="203">
        <v>9.0500000000000007</v>
      </c>
      <c r="M46" s="203">
        <v>61.32</v>
      </c>
      <c r="N46" s="203">
        <v>50.16</v>
      </c>
      <c r="O46" s="203">
        <v>70.849999999999994</v>
      </c>
      <c r="P46" s="203">
        <v>26.54</v>
      </c>
      <c r="Q46" s="203">
        <v>4.3499999999999996</v>
      </c>
      <c r="R46" s="203">
        <v>17.899999999999999</v>
      </c>
      <c r="S46" s="203">
        <v>11.15</v>
      </c>
      <c r="T46" s="203">
        <v>0</v>
      </c>
      <c r="U46" s="203">
        <v>28.88</v>
      </c>
      <c r="V46" s="203">
        <v>8.7899999999999991</v>
      </c>
      <c r="W46" s="203">
        <v>13.97</v>
      </c>
      <c r="X46" s="203">
        <v>62.63</v>
      </c>
      <c r="Y46" s="203">
        <v>0</v>
      </c>
      <c r="Z46">
        <v>0</v>
      </c>
      <c r="AA46" s="203">
        <v>15.99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82.25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117.93</v>
      </c>
      <c r="AQ46" s="203">
        <v>38.1</v>
      </c>
      <c r="AR46" s="203">
        <v>44.7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134.62</v>
      </c>
      <c r="L47" s="203">
        <v>9.0500000000000007</v>
      </c>
      <c r="M47" s="203">
        <v>61.32</v>
      </c>
      <c r="N47" s="203">
        <v>50.16</v>
      </c>
      <c r="O47" s="203">
        <v>70.849999999999994</v>
      </c>
      <c r="P47" s="203">
        <v>26.54</v>
      </c>
      <c r="Q47" s="203">
        <v>4.3499999999999996</v>
      </c>
      <c r="R47" s="203">
        <v>17.91</v>
      </c>
      <c r="S47" s="203">
        <v>11.15</v>
      </c>
      <c r="T47" s="203">
        <v>0</v>
      </c>
      <c r="U47" s="203">
        <v>28.88</v>
      </c>
      <c r="V47" s="203">
        <v>9.14</v>
      </c>
      <c r="W47" s="203">
        <v>14.09</v>
      </c>
      <c r="X47" s="203">
        <v>62.63</v>
      </c>
      <c r="Y47" s="203">
        <v>0</v>
      </c>
      <c r="Z47">
        <v>0</v>
      </c>
      <c r="AA47" s="203">
        <v>15.57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84.02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117.93</v>
      </c>
      <c r="AQ47" s="203">
        <v>38.1</v>
      </c>
      <c r="AR47" s="203">
        <v>44.7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134.62</v>
      </c>
      <c r="L48" s="203">
        <v>9.0500000000000007</v>
      </c>
      <c r="M48" s="203">
        <v>61.32</v>
      </c>
      <c r="N48" s="203">
        <v>50.16</v>
      </c>
      <c r="O48" s="203">
        <v>70.849999999999994</v>
      </c>
      <c r="P48" s="203">
        <v>26.54</v>
      </c>
      <c r="Q48" s="203">
        <v>4.3499999999999996</v>
      </c>
      <c r="R48" s="203">
        <v>17.91</v>
      </c>
      <c r="S48" s="203">
        <v>11.15</v>
      </c>
      <c r="T48" s="203">
        <v>0</v>
      </c>
      <c r="U48" s="203">
        <v>28.88</v>
      </c>
      <c r="V48" s="203">
        <v>8.7899999999999991</v>
      </c>
      <c r="W48" s="203">
        <v>14.09</v>
      </c>
      <c r="X48" s="203">
        <v>62.63</v>
      </c>
      <c r="Y48" s="203">
        <v>0</v>
      </c>
      <c r="Z48">
        <v>0</v>
      </c>
      <c r="AA48" s="203">
        <v>15.57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84.02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117.93</v>
      </c>
      <c r="AQ48" s="203">
        <v>38.1</v>
      </c>
      <c r="AR48" s="203">
        <v>44.7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134.62</v>
      </c>
      <c r="L49" s="203">
        <v>9.0500000000000007</v>
      </c>
      <c r="M49" s="203">
        <v>61.32</v>
      </c>
      <c r="N49" s="203">
        <v>50.16</v>
      </c>
      <c r="O49" s="203">
        <v>70.849999999999994</v>
      </c>
      <c r="P49" s="203">
        <v>26.54</v>
      </c>
      <c r="Q49" s="203">
        <v>4.3499999999999996</v>
      </c>
      <c r="R49" s="203">
        <v>17.91</v>
      </c>
      <c r="S49" s="203">
        <v>11.15</v>
      </c>
      <c r="T49" s="203">
        <v>0</v>
      </c>
      <c r="U49" s="203">
        <v>28.88</v>
      </c>
      <c r="V49" s="203">
        <v>8.7899999999999991</v>
      </c>
      <c r="W49" s="203">
        <v>14.09</v>
      </c>
      <c r="X49" s="203">
        <v>62.63</v>
      </c>
      <c r="Y49" s="203">
        <v>0</v>
      </c>
      <c r="Z49">
        <v>0</v>
      </c>
      <c r="AA49" s="203">
        <v>15.57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84.02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117.93</v>
      </c>
      <c r="AQ49" s="203">
        <v>38.1</v>
      </c>
      <c r="AR49" s="203">
        <v>44.7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134.62</v>
      </c>
      <c r="L50" s="203">
        <v>9.0500000000000007</v>
      </c>
      <c r="M50" s="203">
        <v>61.32</v>
      </c>
      <c r="N50" s="203">
        <v>50.16</v>
      </c>
      <c r="O50" s="203">
        <v>70.849999999999994</v>
      </c>
      <c r="P50" s="203">
        <v>26.54</v>
      </c>
      <c r="Q50" s="203">
        <v>4.3499999999999996</v>
      </c>
      <c r="R50" s="203">
        <v>17.91</v>
      </c>
      <c r="S50" s="203">
        <v>11.15</v>
      </c>
      <c r="T50" s="203">
        <v>0</v>
      </c>
      <c r="U50" s="203">
        <v>28.88</v>
      </c>
      <c r="V50" s="203">
        <v>8.7899999999999991</v>
      </c>
      <c r="W50" s="203">
        <v>14.09</v>
      </c>
      <c r="X50" s="203">
        <v>62.63</v>
      </c>
      <c r="Y50" s="203">
        <v>0</v>
      </c>
      <c r="Z50">
        <v>0</v>
      </c>
      <c r="AA50" s="203">
        <v>15.57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84.02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117.93</v>
      </c>
      <c r="AQ50" s="203">
        <v>38.1</v>
      </c>
      <c r="AR50" s="203">
        <v>44.7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134.62</v>
      </c>
      <c r="L51" s="203">
        <v>4.8099999999999996</v>
      </c>
      <c r="M51" s="203">
        <v>61.32</v>
      </c>
      <c r="N51" s="203">
        <v>50.16</v>
      </c>
      <c r="O51" s="203">
        <v>70.849999999999994</v>
      </c>
      <c r="P51" s="203">
        <v>26.54</v>
      </c>
      <c r="Q51" s="203">
        <v>3.36</v>
      </c>
      <c r="R51" s="203">
        <v>13.62</v>
      </c>
      <c r="S51" s="203">
        <v>8.5399999999999991</v>
      </c>
      <c r="T51" s="203">
        <v>0</v>
      </c>
      <c r="U51" s="203">
        <v>28.88</v>
      </c>
      <c r="V51" s="203">
        <v>8.7899999999999991</v>
      </c>
      <c r="W51" s="203">
        <v>14.09</v>
      </c>
      <c r="X51" s="203">
        <v>62.63</v>
      </c>
      <c r="Y51" s="203">
        <v>0</v>
      </c>
      <c r="Z51">
        <v>0</v>
      </c>
      <c r="AA51" s="203">
        <v>15.57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84.02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117.35</v>
      </c>
      <c r="AQ51" s="203">
        <v>36.729999999999997</v>
      </c>
      <c r="AR51" s="203">
        <v>44.7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134.62</v>
      </c>
      <c r="L52" s="203">
        <v>4.8099999999999996</v>
      </c>
      <c r="M52" s="203">
        <v>61.32</v>
      </c>
      <c r="N52" s="203">
        <v>50.16</v>
      </c>
      <c r="O52" s="203">
        <v>70.849999999999994</v>
      </c>
      <c r="P52" s="203">
        <v>26.54</v>
      </c>
      <c r="Q52" s="203">
        <v>2.64</v>
      </c>
      <c r="R52" s="203">
        <v>10.43</v>
      </c>
      <c r="S52" s="203">
        <v>6.51</v>
      </c>
      <c r="T52" s="203">
        <v>0</v>
      </c>
      <c r="U52" s="203">
        <v>28.88</v>
      </c>
      <c r="V52" s="203">
        <v>8.7899999999999991</v>
      </c>
      <c r="W52" s="203">
        <v>14.09</v>
      </c>
      <c r="X52" s="203">
        <v>62.63</v>
      </c>
      <c r="Y52" s="203">
        <v>0</v>
      </c>
      <c r="Z52">
        <v>0</v>
      </c>
      <c r="AA52" s="203">
        <v>15.57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84.02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117.35</v>
      </c>
      <c r="AQ52" s="203">
        <v>36.729999999999997</v>
      </c>
      <c r="AR52" s="203">
        <v>44.7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134.62</v>
      </c>
      <c r="L53" s="203">
        <v>4.8099999999999996</v>
      </c>
      <c r="M53" s="203">
        <v>61.32</v>
      </c>
      <c r="N53" s="203">
        <v>50.16</v>
      </c>
      <c r="O53" s="203">
        <v>70.849999999999994</v>
      </c>
      <c r="P53" s="203">
        <v>26.54</v>
      </c>
      <c r="Q53" s="203">
        <v>2.5099999999999998</v>
      </c>
      <c r="R53" s="203">
        <v>9.82</v>
      </c>
      <c r="S53" s="203">
        <v>5.8</v>
      </c>
      <c r="T53" s="203">
        <v>0</v>
      </c>
      <c r="U53" s="203">
        <v>28.88</v>
      </c>
      <c r="V53" s="203">
        <v>4.8099999999999996</v>
      </c>
      <c r="W53" s="203">
        <v>7.74</v>
      </c>
      <c r="X53" s="203">
        <v>36.11</v>
      </c>
      <c r="Y53" s="203">
        <v>0</v>
      </c>
      <c r="Z53">
        <v>0</v>
      </c>
      <c r="AA53" s="203">
        <v>15.57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84.02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57.7</v>
      </c>
      <c r="AQ53" s="203">
        <v>21.52</v>
      </c>
      <c r="AR53" s="203">
        <v>44.7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134.62</v>
      </c>
      <c r="L54" s="203">
        <v>4.8099999999999996</v>
      </c>
      <c r="M54" s="203">
        <v>61.32</v>
      </c>
      <c r="N54" s="203">
        <v>50.16</v>
      </c>
      <c r="O54" s="203">
        <v>70.849999999999994</v>
      </c>
      <c r="P54" s="203">
        <v>26.54</v>
      </c>
      <c r="Q54" s="203">
        <v>2.5099999999999998</v>
      </c>
      <c r="R54" s="203">
        <v>9.82</v>
      </c>
      <c r="S54" s="203">
        <v>5.8</v>
      </c>
      <c r="T54" s="203">
        <v>0</v>
      </c>
      <c r="U54" s="203">
        <v>28.88</v>
      </c>
      <c r="V54" s="203">
        <v>4.8099999999999996</v>
      </c>
      <c r="W54" s="203">
        <v>7.74</v>
      </c>
      <c r="X54" s="203">
        <v>34.43</v>
      </c>
      <c r="Y54" s="203">
        <v>0</v>
      </c>
      <c r="Z54">
        <v>0</v>
      </c>
      <c r="AA54" s="203">
        <v>15.57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84.02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57.7</v>
      </c>
      <c r="AQ54" s="203">
        <v>21.52</v>
      </c>
      <c r="AR54" s="203">
        <v>44.7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134.62</v>
      </c>
      <c r="L55" s="203">
        <v>4.8099999999999996</v>
      </c>
      <c r="M55" s="203">
        <v>61.32</v>
      </c>
      <c r="N55" s="203">
        <v>50.16</v>
      </c>
      <c r="O55" s="203">
        <v>70.849999999999994</v>
      </c>
      <c r="P55" s="203">
        <v>26.54</v>
      </c>
      <c r="Q55" s="203">
        <v>2.39</v>
      </c>
      <c r="R55" s="203">
        <v>9.82</v>
      </c>
      <c r="S55" s="203">
        <v>5.77</v>
      </c>
      <c r="T55" s="203">
        <v>0</v>
      </c>
      <c r="U55" s="203">
        <v>28.88</v>
      </c>
      <c r="V55" s="203">
        <v>4.8099999999999996</v>
      </c>
      <c r="W55" s="203">
        <v>7.74</v>
      </c>
      <c r="X55" s="203">
        <v>34.43</v>
      </c>
      <c r="Y55" s="203">
        <v>0</v>
      </c>
      <c r="Z55">
        <v>0</v>
      </c>
      <c r="AA55" s="203">
        <v>15.57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84.02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57.7</v>
      </c>
      <c r="AQ55" s="203">
        <v>21.52</v>
      </c>
      <c r="AR55" s="203">
        <v>44.7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134.62</v>
      </c>
      <c r="L56" s="203">
        <v>4.8099999999999996</v>
      </c>
      <c r="M56" s="203">
        <v>61.32</v>
      </c>
      <c r="N56" s="203">
        <v>50.16</v>
      </c>
      <c r="O56" s="203">
        <v>70.849999999999994</v>
      </c>
      <c r="P56" s="203">
        <v>26.54</v>
      </c>
      <c r="Q56" s="203">
        <v>2.39</v>
      </c>
      <c r="R56" s="203">
        <v>9.82</v>
      </c>
      <c r="S56" s="203">
        <v>5.77</v>
      </c>
      <c r="T56" s="203">
        <v>0</v>
      </c>
      <c r="U56" s="203">
        <v>28.88</v>
      </c>
      <c r="V56" s="203">
        <v>4.8099999999999996</v>
      </c>
      <c r="W56" s="203">
        <v>7.74</v>
      </c>
      <c r="X56" s="203">
        <v>34.43</v>
      </c>
      <c r="Y56" s="203">
        <v>0</v>
      </c>
      <c r="Z56">
        <v>0</v>
      </c>
      <c r="AA56" s="203">
        <v>15.57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84.02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57.7</v>
      </c>
      <c r="AQ56" s="203">
        <v>21.52</v>
      </c>
      <c r="AR56" s="203">
        <v>44.7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134.62</v>
      </c>
      <c r="L57" s="203">
        <v>4.8099999999999996</v>
      </c>
      <c r="M57" s="203">
        <v>61.32</v>
      </c>
      <c r="N57" s="203">
        <v>50.16</v>
      </c>
      <c r="O57" s="203">
        <v>70.849999999999994</v>
      </c>
      <c r="P57" s="203">
        <v>26.54</v>
      </c>
      <c r="Q57" s="203">
        <v>2.39</v>
      </c>
      <c r="R57" s="203">
        <v>9.82</v>
      </c>
      <c r="S57" s="203">
        <v>5.77</v>
      </c>
      <c r="T57" s="203">
        <v>0</v>
      </c>
      <c r="U57" s="203">
        <v>28.88</v>
      </c>
      <c r="V57" s="203">
        <v>4.8099999999999996</v>
      </c>
      <c r="W57" s="203">
        <v>7.74</v>
      </c>
      <c r="X57" s="203">
        <v>34.43</v>
      </c>
      <c r="Y57" s="203">
        <v>0</v>
      </c>
      <c r="Z57">
        <v>0</v>
      </c>
      <c r="AA57" s="203">
        <v>15.57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84.02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57.7</v>
      </c>
      <c r="AQ57" s="203">
        <v>21.52</v>
      </c>
      <c r="AR57" s="203">
        <v>44.7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134.62</v>
      </c>
      <c r="L58" s="203">
        <v>4.8099999999999996</v>
      </c>
      <c r="M58" s="203">
        <v>61.32</v>
      </c>
      <c r="N58" s="203">
        <v>50.16</v>
      </c>
      <c r="O58" s="203">
        <v>70.849999999999994</v>
      </c>
      <c r="P58" s="203">
        <v>26.54</v>
      </c>
      <c r="Q58" s="203">
        <v>2.39</v>
      </c>
      <c r="R58" s="203">
        <v>9.82</v>
      </c>
      <c r="S58" s="203">
        <v>5.77</v>
      </c>
      <c r="T58" s="203">
        <v>0</v>
      </c>
      <c r="U58" s="203">
        <v>28.88</v>
      </c>
      <c r="V58" s="203">
        <v>4.8099999999999996</v>
      </c>
      <c r="W58" s="203">
        <v>7.74</v>
      </c>
      <c r="X58" s="203">
        <v>34.43</v>
      </c>
      <c r="Y58" s="203">
        <v>0</v>
      </c>
      <c r="Z58">
        <v>0</v>
      </c>
      <c r="AA58" s="203">
        <v>15.57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84.02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57.7</v>
      </c>
      <c r="AQ58" s="203">
        <v>21.52</v>
      </c>
      <c r="AR58" s="203">
        <v>44.7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134.62</v>
      </c>
      <c r="L59" s="203">
        <v>4.8099999999999996</v>
      </c>
      <c r="M59" s="203">
        <v>61.32</v>
      </c>
      <c r="N59" s="203">
        <v>50.16</v>
      </c>
      <c r="O59" s="203">
        <v>70.849999999999994</v>
      </c>
      <c r="P59" s="203">
        <v>26.54</v>
      </c>
      <c r="Q59" s="203">
        <v>2.39</v>
      </c>
      <c r="R59" s="203">
        <v>9.82</v>
      </c>
      <c r="S59" s="203">
        <v>5.77</v>
      </c>
      <c r="T59" s="203">
        <v>0</v>
      </c>
      <c r="U59" s="203">
        <v>28.88</v>
      </c>
      <c r="V59" s="203">
        <v>4.8099999999999996</v>
      </c>
      <c r="W59" s="203">
        <v>7.74</v>
      </c>
      <c r="X59" s="203">
        <v>34.43</v>
      </c>
      <c r="Y59" s="203">
        <v>0</v>
      </c>
      <c r="Z59">
        <v>0</v>
      </c>
      <c r="AA59" s="203">
        <v>15.57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84.02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57.7</v>
      </c>
      <c r="AQ59" s="203">
        <v>21.52</v>
      </c>
      <c r="AR59" s="203">
        <v>44.7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134.62</v>
      </c>
      <c r="L60" s="203">
        <v>4.8099999999999996</v>
      </c>
      <c r="M60" s="203">
        <v>61.32</v>
      </c>
      <c r="N60" s="203">
        <v>50.16</v>
      </c>
      <c r="O60" s="203">
        <v>70.849999999999994</v>
      </c>
      <c r="P60" s="203">
        <v>26.54</v>
      </c>
      <c r="Q60" s="203">
        <v>2.39</v>
      </c>
      <c r="R60" s="203">
        <v>9.82</v>
      </c>
      <c r="S60" s="203">
        <v>5.77</v>
      </c>
      <c r="T60" s="203">
        <v>0</v>
      </c>
      <c r="U60" s="203">
        <v>28.88</v>
      </c>
      <c r="V60" s="203">
        <v>4.8099999999999996</v>
      </c>
      <c r="W60" s="203">
        <v>7.74</v>
      </c>
      <c r="X60" s="203">
        <v>34.43</v>
      </c>
      <c r="Y60" s="203">
        <v>0</v>
      </c>
      <c r="Z60">
        <v>0</v>
      </c>
      <c r="AA60" s="203">
        <v>15.57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84.02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57.7</v>
      </c>
      <c r="AQ60" s="203">
        <v>21.52</v>
      </c>
      <c r="AR60" s="203">
        <v>44.7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134.62</v>
      </c>
      <c r="L61" s="203">
        <v>4.8099999999999996</v>
      </c>
      <c r="M61" s="203">
        <v>61.32</v>
      </c>
      <c r="N61" s="203">
        <v>50.16</v>
      </c>
      <c r="O61" s="203">
        <v>70.849999999999994</v>
      </c>
      <c r="P61" s="203">
        <v>26.54</v>
      </c>
      <c r="Q61" s="203">
        <v>2.39</v>
      </c>
      <c r="R61" s="203">
        <v>9.82</v>
      </c>
      <c r="S61" s="203">
        <v>5.77</v>
      </c>
      <c r="T61" s="203">
        <v>0</v>
      </c>
      <c r="U61" s="203">
        <v>28.88</v>
      </c>
      <c r="V61" s="203">
        <v>4.8099999999999996</v>
      </c>
      <c r="W61" s="203">
        <v>7.74</v>
      </c>
      <c r="X61" s="203">
        <v>34.43</v>
      </c>
      <c r="Y61" s="203">
        <v>0</v>
      </c>
      <c r="Z61">
        <v>0</v>
      </c>
      <c r="AA61" s="203">
        <v>15.57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84.02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57.7</v>
      </c>
      <c r="AQ61" s="203">
        <v>21.52</v>
      </c>
      <c r="AR61" s="203">
        <v>44.7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134.62</v>
      </c>
      <c r="L62" s="203">
        <v>4.8099999999999996</v>
      </c>
      <c r="M62" s="203">
        <v>61.32</v>
      </c>
      <c r="N62" s="203">
        <v>50.16</v>
      </c>
      <c r="O62" s="203">
        <v>70.849999999999994</v>
      </c>
      <c r="P62" s="203">
        <v>26.54</v>
      </c>
      <c r="Q62" s="203">
        <v>2.39</v>
      </c>
      <c r="R62" s="203">
        <v>9.82</v>
      </c>
      <c r="S62" s="203">
        <v>5.77</v>
      </c>
      <c r="T62" s="203">
        <v>0</v>
      </c>
      <c r="U62" s="203">
        <v>28.88</v>
      </c>
      <c r="V62" s="203">
        <v>4.8099999999999996</v>
      </c>
      <c r="W62" s="203">
        <v>7.74</v>
      </c>
      <c r="X62" s="203">
        <v>34.43</v>
      </c>
      <c r="Y62" s="203">
        <v>0</v>
      </c>
      <c r="Z62">
        <v>0</v>
      </c>
      <c r="AA62" s="203">
        <v>15.57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84.02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57.7</v>
      </c>
      <c r="AQ62" s="203">
        <v>21.52</v>
      </c>
      <c r="AR62" s="203">
        <v>44.7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134.62</v>
      </c>
      <c r="L63" s="203">
        <v>4.8099999999999996</v>
      </c>
      <c r="M63" s="203">
        <v>61.32</v>
      </c>
      <c r="N63" s="203">
        <v>50.16</v>
      </c>
      <c r="O63" s="203">
        <v>70.849999999999994</v>
      </c>
      <c r="P63" s="203">
        <v>26.54</v>
      </c>
      <c r="Q63" s="203">
        <v>2.39</v>
      </c>
      <c r="R63" s="203">
        <v>9.82</v>
      </c>
      <c r="S63" s="203">
        <v>5.77</v>
      </c>
      <c r="T63" s="203">
        <v>0</v>
      </c>
      <c r="U63" s="203">
        <v>28.88</v>
      </c>
      <c r="V63" s="203">
        <v>4.8099999999999996</v>
      </c>
      <c r="W63" s="203">
        <v>7.74</v>
      </c>
      <c r="X63" s="203">
        <v>34.43</v>
      </c>
      <c r="Y63" s="203">
        <v>0</v>
      </c>
      <c r="Z63">
        <v>0</v>
      </c>
      <c r="AA63" s="203">
        <v>15.04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84.02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57.7</v>
      </c>
      <c r="AQ63" s="203">
        <v>21.52</v>
      </c>
      <c r="AR63" s="203">
        <v>46.2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134.62</v>
      </c>
      <c r="L64" s="203">
        <v>4.8099999999999996</v>
      </c>
      <c r="M64" s="203">
        <v>61.32</v>
      </c>
      <c r="N64" s="203">
        <v>50.16</v>
      </c>
      <c r="O64" s="203">
        <v>70.849999999999994</v>
      </c>
      <c r="P64" s="203">
        <v>26.54</v>
      </c>
      <c r="Q64" s="203">
        <v>2.39</v>
      </c>
      <c r="R64" s="203">
        <v>9.82</v>
      </c>
      <c r="S64" s="203">
        <v>5.77</v>
      </c>
      <c r="T64" s="203">
        <v>0</v>
      </c>
      <c r="U64" s="203">
        <v>28.88</v>
      </c>
      <c r="V64" s="203">
        <v>4.8099999999999996</v>
      </c>
      <c r="W64" s="203">
        <v>7.74</v>
      </c>
      <c r="X64" s="203">
        <v>34.43</v>
      </c>
      <c r="Y64" s="203">
        <v>0</v>
      </c>
      <c r="Z64">
        <v>0</v>
      </c>
      <c r="AA64" s="203">
        <v>15.04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84.02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57.7</v>
      </c>
      <c r="AQ64" s="203">
        <v>21.52</v>
      </c>
      <c r="AR64" s="203">
        <v>46.2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134.62</v>
      </c>
      <c r="L65" s="203">
        <v>4.8099999999999996</v>
      </c>
      <c r="M65" s="203">
        <v>61.32</v>
      </c>
      <c r="N65" s="203">
        <v>50.16</v>
      </c>
      <c r="O65" s="203">
        <v>70.849999999999994</v>
      </c>
      <c r="P65" s="203">
        <v>26.54</v>
      </c>
      <c r="Q65" s="203">
        <v>2.39</v>
      </c>
      <c r="R65" s="203">
        <v>9.82</v>
      </c>
      <c r="S65" s="203">
        <v>5.77</v>
      </c>
      <c r="T65" s="203">
        <v>0</v>
      </c>
      <c r="U65" s="203">
        <v>28.88</v>
      </c>
      <c r="V65" s="203">
        <v>4.8099999999999996</v>
      </c>
      <c r="W65" s="203">
        <v>7.74</v>
      </c>
      <c r="X65" s="203">
        <v>34.43</v>
      </c>
      <c r="Y65" s="203">
        <v>0</v>
      </c>
      <c r="Z65">
        <v>0</v>
      </c>
      <c r="AA65" s="203">
        <v>15.04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84.02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57.7</v>
      </c>
      <c r="AQ65" s="203">
        <v>21.52</v>
      </c>
      <c r="AR65" s="203">
        <v>46.07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134.62</v>
      </c>
      <c r="L66" s="203">
        <v>4.8099999999999996</v>
      </c>
      <c r="M66" s="203">
        <v>61.32</v>
      </c>
      <c r="N66" s="203">
        <v>50.16</v>
      </c>
      <c r="O66" s="203">
        <v>70.849999999999994</v>
      </c>
      <c r="P66" s="203">
        <v>26.54</v>
      </c>
      <c r="Q66" s="203">
        <v>2.39</v>
      </c>
      <c r="R66" s="203">
        <v>9.82</v>
      </c>
      <c r="S66" s="203">
        <v>5.77</v>
      </c>
      <c r="T66" s="203">
        <v>0</v>
      </c>
      <c r="U66" s="203">
        <v>28.88</v>
      </c>
      <c r="V66" s="203">
        <v>4.8099999999999996</v>
      </c>
      <c r="W66" s="203">
        <v>7.74</v>
      </c>
      <c r="X66" s="203">
        <v>34.43</v>
      </c>
      <c r="Y66" s="203">
        <v>0</v>
      </c>
      <c r="Z66">
        <v>0</v>
      </c>
      <c r="AA66" s="203">
        <v>15.04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84.02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57.7</v>
      </c>
      <c r="AQ66" s="203">
        <v>21.52</v>
      </c>
      <c r="AR66" s="203">
        <v>40.92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134.62</v>
      </c>
      <c r="L67" s="203">
        <v>4.8099999999999996</v>
      </c>
      <c r="M67" s="203">
        <v>61.32</v>
      </c>
      <c r="N67" s="203">
        <v>50.16</v>
      </c>
      <c r="O67" s="203">
        <v>70.849999999999994</v>
      </c>
      <c r="P67" s="203">
        <v>26.54</v>
      </c>
      <c r="Q67" s="203">
        <v>2.38</v>
      </c>
      <c r="R67" s="203">
        <v>9.4</v>
      </c>
      <c r="S67" s="203">
        <v>5.38</v>
      </c>
      <c r="T67" s="203">
        <v>0</v>
      </c>
      <c r="U67" s="203">
        <v>28.88</v>
      </c>
      <c r="V67" s="203">
        <v>4.8099999999999996</v>
      </c>
      <c r="W67" s="203">
        <v>7.74</v>
      </c>
      <c r="X67" s="203">
        <v>34.43</v>
      </c>
      <c r="Y67" s="203">
        <v>0</v>
      </c>
      <c r="Z67">
        <v>0</v>
      </c>
      <c r="AA67" s="203">
        <v>15.04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84.02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57.7</v>
      </c>
      <c r="AQ67" s="203">
        <v>19.23</v>
      </c>
      <c r="AR67" s="203">
        <v>37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134.62</v>
      </c>
      <c r="L68" s="203">
        <v>4.8099999999999996</v>
      </c>
      <c r="M68" s="203">
        <v>61.32</v>
      </c>
      <c r="N68" s="203">
        <v>50.16</v>
      </c>
      <c r="O68" s="203">
        <v>70.849999999999994</v>
      </c>
      <c r="P68" s="203">
        <v>26.54</v>
      </c>
      <c r="Q68" s="203">
        <v>2.38</v>
      </c>
      <c r="R68" s="203">
        <v>9.82</v>
      </c>
      <c r="S68" s="203">
        <v>5.77</v>
      </c>
      <c r="T68" s="203">
        <v>0</v>
      </c>
      <c r="U68" s="203">
        <v>28.88</v>
      </c>
      <c r="V68" s="203">
        <v>4.8099999999999996</v>
      </c>
      <c r="W68" s="203">
        <v>7.74</v>
      </c>
      <c r="X68" s="203">
        <v>34.43</v>
      </c>
      <c r="Y68" s="203">
        <v>0</v>
      </c>
      <c r="Z68">
        <v>0</v>
      </c>
      <c r="AA68" s="203">
        <v>15.04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84.02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57.7</v>
      </c>
      <c r="AQ68" s="203">
        <v>19.23</v>
      </c>
      <c r="AR68" s="203">
        <v>34.07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134.62</v>
      </c>
      <c r="L69" s="203">
        <v>4.8099999999999996</v>
      </c>
      <c r="M69" s="203">
        <v>61.32</v>
      </c>
      <c r="N69" s="203">
        <v>50.16</v>
      </c>
      <c r="O69" s="203">
        <v>70.849999999999994</v>
      </c>
      <c r="P69" s="203">
        <v>26.54</v>
      </c>
      <c r="Q69" s="203">
        <v>2.38</v>
      </c>
      <c r="R69" s="203">
        <v>9.82</v>
      </c>
      <c r="S69" s="203">
        <v>5.77</v>
      </c>
      <c r="T69" s="203">
        <v>0</v>
      </c>
      <c r="U69" s="203">
        <v>24.07</v>
      </c>
      <c r="V69" s="203">
        <v>4.8099999999999996</v>
      </c>
      <c r="W69" s="203">
        <v>7.74</v>
      </c>
      <c r="X69" s="203">
        <v>59.37</v>
      </c>
      <c r="Y69" s="203">
        <v>0</v>
      </c>
      <c r="Z69">
        <v>0</v>
      </c>
      <c r="AA69" s="203">
        <v>15.04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84.02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57.7</v>
      </c>
      <c r="AQ69" s="203">
        <v>19.23</v>
      </c>
      <c r="AR69" s="203">
        <v>32.15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134.62</v>
      </c>
      <c r="L70" s="203">
        <v>4.8099999999999996</v>
      </c>
      <c r="M70" s="203">
        <v>61.32</v>
      </c>
      <c r="N70" s="203">
        <v>50.16</v>
      </c>
      <c r="O70" s="203">
        <v>70.849999999999994</v>
      </c>
      <c r="P70" s="203">
        <v>26.54</v>
      </c>
      <c r="Q70" s="203">
        <v>2.38</v>
      </c>
      <c r="R70" s="203">
        <v>9.82</v>
      </c>
      <c r="S70" s="203">
        <v>5.77</v>
      </c>
      <c r="T70" s="203">
        <v>0</v>
      </c>
      <c r="U70" s="203">
        <v>24.07</v>
      </c>
      <c r="V70" s="203">
        <v>8.7899999999999991</v>
      </c>
      <c r="W70" s="203">
        <v>14.09</v>
      </c>
      <c r="X70" s="203">
        <v>62.63</v>
      </c>
      <c r="Y70" s="203">
        <v>0</v>
      </c>
      <c r="Z70">
        <v>0</v>
      </c>
      <c r="AA70" s="203">
        <v>15.04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84.02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117.93</v>
      </c>
      <c r="AQ70" s="203">
        <v>38.1</v>
      </c>
      <c r="AR70" s="203">
        <v>31.67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177.89</v>
      </c>
      <c r="L71" s="203">
        <v>8.98</v>
      </c>
      <c r="M71" s="203">
        <v>61.32</v>
      </c>
      <c r="N71" s="203">
        <v>50.16</v>
      </c>
      <c r="O71" s="203">
        <v>70.849999999999994</v>
      </c>
      <c r="P71" s="203">
        <v>26.54</v>
      </c>
      <c r="Q71" s="203">
        <v>4.3499999999999996</v>
      </c>
      <c r="R71" s="203">
        <v>17.899999999999999</v>
      </c>
      <c r="S71" s="203">
        <v>11.15</v>
      </c>
      <c r="T71" s="203">
        <v>0</v>
      </c>
      <c r="U71" s="203">
        <v>24.07</v>
      </c>
      <c r="V71" s="203">
        <v>8.7899999999999991</v>
      </c>
      <c r="W71" s="203">
        <v>14.09</v>
      </c>
      <c r="X71" s="203">
        <v>62.63</v>
      </c>
      <c r="Y71" s="203">
        <v>0</v>
      </c>
      <c r="Z71">
        <v>0</v>
      </c>
      <c r="AA71" s="203">
        <v>15.04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84.02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117.93</v>
      </c>
      <c r="AQ71" s="203">
        <v>38.1</v>
      </c>
      <c r="AR71" s="203">
        <v>23.67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201.94</v>
      </c>
      <c r="L72" s="203">
        <v>9.0399999999999991</v>
      </c>
      <c r="M72" s="203">
        <v>61.32</v>
      </c>
      <c r="N72" s="203">
        <v>50.16</v>
      </c>
      <c r="O72" s="203">
        <v>70.849999999999994</v>
      </c>
      <c r="P72" s="203">
        <v>26.54</v>
      </c>
      <c r="Q72" s="203">
        <v>4.3499999999999996</v>
      </c>
      <c r="R72" s="203">
        <v>17.899999999999999</v>
      </c>
      <c r="S72" s="203">
        <v>11.15</v>
      </c>
      <c r="T72" s="203">
        <v>0</v>
      </c>
      <c r="U72" s="203">
        <v>24.07</v>
      </c>
      <c r="V72" s="203">
        <v>8.7899999999999991</v>
      </c>
      <c r="W72" s="203">
        <v>14.09</v>
      </c>
      <c r="X72" s="203">
        <v>62.63</v>
      </c>
      <c r="Y72" s="203">
        <v>0</v>
      </c>
      <c r="Z72">
        <v>0</v>
      </c>
      <c r="AA72" s="203">
        <v>15.04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84.02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117.93</v>
      </c>
      <c r="AQ72" s="203">
        <v>38.1</v>
      </c>
      <c r="AR72" s="203">
        <v>11.88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158.44</v>
      </c>
      <c r="L73" s="203">
        <v>9.0299999999999994</v>
      </c>
      <c r="M73" s="203">
        <v>61.32</v>
      </c>
      <c r="N73" s="203">
        <v>50.16</v>
      </c>
      <c r="O73" s="203">
        <v>70.849999999999994</v>
      </c>
      <c r="P73" s="203">
        <v>26.54</v>
      </c>
      <c r="Q73" s="203">
        <v>4.3499999999999996</v>
      </c>
      <c r="R73" s="203">
        <v>17.899999999999999</v>
      </c>
      <c r="S73" s="203">
        <v>11.15</v>
      </c>
      <c r="T73" s="203">
        <v>0</v>
      </c>
      <c r="U73" s="203">
        <v>24.07</v>
      </c>
      <c r="V73" s="203">
        <v>8.7899999999999991</v>
      </c>
      <c r="W73" s="203">
        <v>14.09</v>
      </c>
      <c r="X73" s="203">
        <v>62.63</v>
      </c>
      <c r="Y73" s="203">
        <v>0</v>
      </c>
      <c r="Z73">
        <v>0</v>
      </c>
      <c r="AA73" s="203">
        <v>15.04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99.61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117.93</v>
      </c>
      <c r="AQ73" s="203">
        <v>38.1</v>
      </c>
      <c r="AR73" s="203">
        <v>3.63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96.74</v>
      </c>
      <c r="L74" s="203">
        <v>9.0299999999999994</v>
      </c>
      <c r="M74" s="203">
        <v>61.32</v>
      </c>
      <c r="N74" s="203">
        <v>50.16</v>
      </c>
      <c r="O74" s="203">
        <v>70.849999999999994</v>
      </c>
      <c r="P74" s="203">
        <v>26.54</v>
      </c>
      <c r="Q74" s="203">
        <v>4.3499999999999996</v>
      </c>
      <c r="R74" s="203">
        <v>17.899999999999999</v>
      </c>
      <c r="S74" s="203">
        <v>11.15</v>
      </c>
      <c r="T74" s="203">
        <v>0</v>
      </c>
      <c r="U74" s="203">
        <v>24.07</v>
      </c>
      <c r="V74" s="203">
        <v>8.7899999999999991</v>
      </c>
      <c r="W74" s="203">
        <v>14.09</v>
      </c>
      <c r="X74" s="203">
        <v>62.63</v>
      </c>
      <c r="Y74" s="203">
        <v>0</v>
      </c>
      <c r="Z74">
        <v>0</v>
      </c>
      <c r="AA74" s="203">
        <v>15.04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99.61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117.93</v>
      </c>
      <c r="AQ74" s="203">
        <v>38.1</v>
      </c>
      <c r="AR74" s="203">
        <v>0.96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187.51</v>
      </c>
      <c r="L75" s="203">
        <v>9.0299999999999994</v>
      </c>
      <c r="M75" s="203">
        <v>61.32</v>
      </c>
      <c r="N75" s="203">
        <v>50.16</v>
      </c>
      <c r="O75" s="203">
        <v>70.849999999999994</v>
      </c>
      <c r="P75" s="203">
        <v>26.54</v>
      </c>
      <c r="Q75" s="203">
        <v>4.3499999999999996</v>
      </c>
      <c r="R75" s="203">
        <v>17.899999999999999</v>
      </c>
      <c r="S75" s="203">
        <v>11.15</v>
      </c>
      <c r="T75" s="203">
        <v>0</v>
      </c>
      <c r="U75" s="203">
        <v>24.07</v>
      </c>
      <c r="V75" s="203">
        <v>8.7899999999999991</v>
      </c>
      <c r="W75" s="203">
        <v>14.09</v>
      </c>
      <c r="X75" s="203">
        <v>62.63</v>
      </c>
      <c r="Y75" s="203">
        <v>0</v>
      </c>
      <c r="Z75">
        <v>0</v>
      </c>
      <c r="AA75" s="203">
        <v>11.4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99.61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117.93</v>
      </c>
      <c r="AQ75" s="203">
        <v>38.1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256.55</v>
      </c>
      <c r="L76" s="203">
        <v>9.0299999999999994</v>
      </c>
      <c r="M76" s="203">
        <v>61.32</v>
      </c>
      <c r="N76" s="203">
        <v>50.16</v>
      </c>
      <c r="O76" s="203">
        <v>70.849999999999994</v>
      </c>
      <c r="P76" s="203">
        <v>26.54</v>
      </c>
      <c r="Q76" s="203">
        <v>4.3499999999999996</v>
      </c>
      <c r="R76" s="203">
        <v>17.899999999999999</v>
      </c>
      <c r="S76" s="203">
        <v>11.15</v>
      </c>
      <c r="T76" s="203">
        <v>0</v>
      </c>
      <c r="U76" s="203">
        <v>24.07</v>
      </c>
      <c r="V76" s="203">
        <v>8.7899999999999991</v>
      </c>
      <c r="W76" s="203">
        <v>14.09</v>
      </c>
      <c r="X76" s="203">
        <v>62.63</v>
      </c>
      <c r="Y76" s="203">
        <v>0</v>
      </c>
      <c r="Z76">
        <v>0</v>
      </c>
      <c r="AA76" s="203">
        <v>11.4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99.61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117.93</v>
      </c>
      <c r="AQ76" s="203">
        <v>38.1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259.63</v>
      </c>
      <c r="L77" s="203">
        <v>9.02</v>
      </c>
      <c r="M77" s="203">
        <v>61.32</v>
      </c>
      <c r="N77" s="203">
        <v>50.16</v>
      </c>
      <c r="O77" s="203">
        <v>70.849999999999994</v>
      </c>
      <c r="P77" s="203">
        <v>26.54</v>
      </c>
      <c r="Q77" s="203">
        <v>4.3499999999999996</v>
      </c>
      <c r="R77" s="203">
        <v>17.899999999999999</v>
      </c>
      <c r="S77" s="203">
        <v>11.15</v>
      </c>
      <c r="T77" s="203">
        <v>0</v>
      </c>
      <c r="U77" s="203">
        <v>24.07</v>
      </c>
      <c r="V77" s="203">
        <v>8.7899999999999991</v>
      </c>
      <c r="W77" s="203">
        <v>14.09</v>
      </c>
      <c r="X77" s="203">
        <v>62.63</v>
      </c>
      <c r="Y77" s="203">
        <v>0</v>
      </c>
      <c r="Z77">
        <v>0</v>
      </c>
      <c r="AA77" s="203">
        <v>11.71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99.61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117.93</v>
      </c>
      <c r="AQ77" s="203">
        <v>38.1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259.63</v>
      </c>
      <c r="L78" s="203">
        <v>9.0500000000000007</v>
      </c>
      <c r="M78" s="203">
        <v>61.32</v>
      </c>
      <c r="N78" s="203">
        <v>50.16</v>
      </c>
      <c r="O78" s="203">
        <v>70.849999999999994</v>
      </c>
      <c r="P78" s="203">
        <v>26.54</v>
      </c>
      <c r="Q78" s="203">
        <v>4.3499999999999996</v>
      </c>
      <c r="R78" s="203">
        <v>17.899999999999999</v>
      </c>
      <c r="S78" s="203">
        <v>11.15</v>
      </c>
      <c r="T78" s="203">
        <v>0</v>
      </c>
      <c r="U78" s="203">
        <v>24.07</v>
      </c>
      <c r="V78" s="203">
        <v>8.7899999999999991</v>
      </c>
      <c r="W78" s="203">
        <v>14.09</v>
      </c>
      <c r="X78" s="203">
        <v>62.63</v>
      </c>
      <c r="Y78" s="203">
        <v>0</v>
      </c>
      <c r="Z78">
        <v>0</v>
      </c>
      <c r="AA78" s="203">
        <v>11.71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99.61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117.93</v>
      </c>
      <c r="AQ78" s="203">
        <v>38.1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259.63</v>
      </c>
      <c r="L79" s="203">
        <v>9.0500000000000007</v>
      </c>
      <c r="M79" s="203">
        <v>61.32</v>
      </c>
      <c r="N79" s="203">
        <v>50.16</v>
      </c>
      <c r="O79" s="203">
        <v>70.849999999999994</v>
      </c>
      <c r="P79" s="203">
        <v>26.54</v>
      </c>
      <c r="Q79" s="203">
        <v>4.3499999999999996</v>
      </c>
      <c r="R79" s="203">
        <v>17.899999999999999</v>
      </c>
      <c r="S79" s="203">
        <v>11.15</v>
      </c>
      <c r="T79" s="203">
        <v>0</v>
      </c>
      <c r="U79" s="203">
        <v>24.07</v>
      </c>
      <c r="V79" s="203">
        <v>8.7899999999999991</v>
      </c>
      <c r="W79" s="203">
        <v>14.09</v>
      </c>
      <c r="X79" s="203">
        <v>62.63</v>
      </c>
      <c r="Y79" s="203">
        <v>0</v>
      </c>
      <c r="Z79">
        <v>0</v>
      </c>
      <c r="AA79" s="203">
        <v>11.71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99.61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117.93</v>
      </c>
      <c r="AQ79" s="203">
        <v>38.1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259.63</v>
      </c>
      <c r="L80" s="203">
        <v>9.0500000000000007</v>
      </c>
      <c r="M80" s="203">
        <v>61.32</v>
      </c>
      <c r="N80" s="203">
        <v>50.16</v>
      </c>
      <c r="O80" s="203">
        <v>70.849999999999994</v>
      </c>
      <c r="P80" s="203">
        <v>26.54</v>
      </c>
      <c r="Q80" s="203">
        <v>4.3499999999999996</v>
      </c>
      <c r="R80" s="203">
        <v>17.899999999999999</v>
      </c>
      <c r="S80" s="203">
        <v>11.15</v>
      </c>
      <c r="T80" s="203">
        <v>0</v>
      </c>
      <c r="U80" s="203">
        <v>24.07</v>
      </c>
      <c r="V80" s="203">
        <v>8.7899999999999991</v>
      </c>
      <c r="W80" s="203">
        <v>14.09</v>
      </c>
      <c r="X80" s="203">
        <v>62.63</v>
      </c>
      <c r="Y80" s="203">
        <v>0</v>
      </c>
      <c r="Z80">
        <v>0</v>
      </c>
      <c r="AA80" s="203">
        <v>11.71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99.61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117.93</v>
      </c>
      <c r="AQ80" s="203">
        <v>38.1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259.63</v>
      </c>
      <c r="L81" s="203">
        <v>9.0500000000000007</v>
      </c>
      <c r="M81" s="203">
        <v>61.32</v>
      </c>
      <c r="N81" s="203">
        <v>50.16</v>
      </c>
      <c r="O81" s="203">
        <v>70.849999999999994</v>
      </c>
      <c r="P81" s="203">
        <v>26.54</v>
      </c>
      <c r="Q81" s="203">
        <v>4.3499999999999996</v>
      </c>
      <c r="R81" s="203">
        <v>17.899999999999999</v>
      </c>
      <c r="S81" s="203">
        <v>11.15</v>
      </c>
      <c r="T81" s="203">
        <v>0</v>
      </c>
      <c r="U81" s="203">
        <v>24.07</v>
      </c>
      <c r="V81" s="203">
        <v>8.7899999999999991</v>
      </c>
      <c r="W81" s="203">
        <v>14.09</v>
      </c>
      <c r="X81" s="203">
        <v>62.63</v>
      </c>
      <c r="Y81" s="203">
        <v>0</v>
      </c>
      <c r="Z81">
        <v>0</v>
      </c>
      <c r="AA81" s="203">
        <v>11.71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99.61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117.93</v>
      </c>
      <c r="AQ81" s="203">
        <v>38.1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259.63</v>
      </c>
      <c r="L82" s="203">
        <v>9.0500000000000007</v>
      </c>
      <c r="M82" s="203">
        <v>61.32</v>
      </c>
      <c r="N82" s="203">
        <v>50.16</v>
      </c>
      <c r="O82" s="203">
        <v>70.849999999999994</v>
      </c>
      <c r="P82" s="203">
        <v>26.54</v>
      </c>
      <c r="Q82" s="203">
        <v>4.3499999999999996</v>
      </c>
      <c r="R82" s="203">
        <v>17.899999999999999</v>
      </c>
      <c r="S82" s="203">
        <v>11.15</v>
      </c>
      <c r="T82" s="203">
        <v>0</v>
      </c>
      <c r="U82" s="203">
        <v>24.07</v>
      </c>
      <c r="V82" s="203">
        <v>8.7899999999999991</v>
      </c>
      <c r="W82" s="203">
        <v>14.09</v>
      </c>
      <c r="X82" s="203">
        <v>62.63</v>
      </c>
      <c r="Y82" s="203">
        <v>0</v>
      </c>
      <c r="Z82">
        <v>0</v>
      </c>
      <c r="AA82" s="203">
        <v>11.71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99.61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117.93</v>
      </c>
      <c r="AQ82" s="203">
        <v>38.1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259.63</v>
      </c>
      <c r="L83" s="203">
        <v>9.0500000000000007</v>
      </c>
      <c r="M83" s="203">
        <v>61.32</v>
      </c>
      <c r="N83" s="203">
        <v>50.16</v>
      </c>
      <c r="O83" s="203">
        <v>70.849999999999994</v>
      </c>
      <c r="P83" s="203">
        <v>26.54</v>
      </c>
      <c r="Q83" s="203">
        <v>4.3499999999999996</v>
      </c>
      <c r="R83" s="203">
        <v>17.899999999999999</v>
      </c>
      <c r="S83" s="203">
        <v>11.15</v>
      </c>
      <c r="T83" s="203">
        <v>0</v>
      </c>
      <c r="U83" s="203">
        <v>24.07</v>
      </c>
      <c r="V83" s="203">
        <v>8.7899999999999991</v>
      </c>
      <c r="W83" s="203">
        <v>14.09</v>
      </c>
      <c r="X83" s="203">
        <v>62.63</v>
      </c>
      <c r="Y83" s="203">
        <v>0</v>
      </c>
      <c r="Z83">
        <v>0</v>
      </c>
      <c r="AA83" s="203">
        <v>15.57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82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117.93</v>
      </c>
      <c r="AQ83" s="203">
        <v>38.1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259.63</v>
      </c>
      <c r="L84" s="203">
        <v>9.0500000000000007</v>
      </c>
      <c r="M84" s="203">
        <v>61.32</v>
      </c>
      <c r="N84" s="203">
        <v>50.16</v>
      </c>
      <c r="O84" s="203">
        <v>70.849999999999994</v>
      </c>
      <c r="P84" s="203">
        <v>26.54</v>
      </c>
      <c r="Q84" s="203">
        <v>4.3499999999999996</v>
      </c>
      <c r="R84" s="203">
        <v>17.899999999999999</v>
      </c>
      <c r="S84" s="203">
        <v>11.15</v>
      </c>
      <c r="T84" s="203">
        <v>0</v>
      </c>
      <c r="U84" s="203">
        <v>24.07</v>
      </c>
      <c r="V84" s="203">
        <v>8.7899999999999991</v>
      </c>
      <c r="W84" s="203">
        <v>14.09</v>
      </c>
      <c r="X84" s="203">
        <v>62.63</v>
      </c>
      <c r="Y84" s="203">
        <v>0</v>
      </c>
      <c r="Z84">
        <v>0</v>
      </c>
      <c r="AA84" s="203">
        <v>15.57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82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117.93</v>
      </c>
      <c r="AQ84" s="203">
        <v>38.1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240.4</v>
      </c>
      <c r="L85" s="203">
        <v>9.0500000000000007</v>
      </c>
      <c r="M85" s="203">
        <v>61.32</v>
      </c>
      <c r="N85" s="203">
        <v>50.16</v>
      </c>
      <c r="O85" s="203">
        <v>70.849999999999994</v>
      </c>
      <c r="P85" s="203">
        <v>26.54</v>
      </c>
      <c r="Q85" s="203">
        <v>4.3499999999999996</v>
      </c>
      <c r="R85" s="203">
        <v>17.899999999999999</v>
      </c>
      <c r="S85" s="203">
        <v>11.15</v>
      </c>
      <c r="T85" s="203">
        <v>0</v>
      </c>
      <c r="U85" s="203">
        <v>18.45</v>
      </c>
      <c r="V85" s="203">
        <v>8.7899999999999991</v>
      </c>
      <c r="W85" s="203">
        <v>14.09</v>
      </c>
      <c r="X85" s="203">
        <v>62.63</v>
      </c>
      <c r="Y85" s="203">
        <v>0</v>
      </c>
      <c r="Z85">
        <v>0</v>
      </c>
      <c r="AA85" s="203">
        <v>15.57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82.25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117.93</v>
      </c>
      <c r="AQ85" s="203">
        <v>38.1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211.55</v>
      </c>
      <c r="L86" s="203">
        <v>9.0500000000000007</v>
      </c>
      <c r="M86" s="203">
        <v>61.32</v>
      </c>
      <c r="N86" s="203">
        <v>50.16</v>
      </c>
      <c r="O86" s="203">
        <v>70.849999999999994</v>
      </c>
      <c r="P86" s="203">
        <v>26.54</v>
      </c>
      <c r="Q86" s="203">
        <v>4.3499999999999996</v>
      </c>
      <c r="R86" s="203">
        <v>17.899999999999999</v>
      </c>
      <c r="S86" s="203">
        <v>11.15</v>
      </c>
      <c r="T86" s="203">
        <v>0</v>
      </c>
      <c r="U86" s="203">
        <v>18.45</v>
      </c>
      <c r="V86" s="203">
        <v>8.7899999999999991</v>
      </c>
      <c r="W86" s="203">
        <v>14.09</v>
      </c>
      <c r="X86" s="203">
        <v>62.63</v>
      </c>
      <c r="Y86" s="203">
        <v>0</v>
      </c>
      <c r="Z86">
        <v>0</v>
      </c>
      <c r="AA86" s="203">
        <v>15.57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82.25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117.93</v>
      </c>
      <c r="AQ86" s="203">
        <v>38.1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335.67</v>
      </c>
      <c r="L87" s="203">
        <v>9.41</v>
      </c>
      <c r="M87" s="203">
        <v>61.32</v>
      </c>
      <c r="N87" s="203">
        <v>50.16</v>
      </c>
      <c r="O87" s="203">
        <v>70.849999999999994</v>
      </c>
      <c r="P87" s="203">
        <v>26.54</v>
      </c>
      <c r="Q87" s="203">
        <v>4.3499999999999996</v>
      </c>
      <c r="R87" s="203">
        <v>17.899999999999999</v>
      </c>
      <c r="S87" s="203">
        <v>11.15</v>
      </c>
      <c r="T87" s="203">
        <v>0</v>
      </c>
      <c r="U87" s="203">
        <v>18.45</v>
      </c>
      <c r="V87" s="203">
        <v>8.7899999999999991</v>
      </c>
      <c r="W87" s="203">
        <v>14.09</v>
      </c>
      <c r="X87" s="203">
        <v>62.63</v>
      </c>
      <c r="Y87" s="203">
        <v>0</v>
      </c>
      <c r="Z87">
        <v>0</v>
      </c>
      <c r="AA87" s="203">
        <v>15.57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84.02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117.93</v>
      </c>
      <c r="AQ87" s="203">
        <v>38.1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235.97</v>
      </c>
      <c r="L88" s="203">
        <v>9.41</v>
      </c>
      <c r="M88" s="203">
        <v>61.32</v>
      </c>
      <c r="N88" s="203">
        <v>50.16</v>
      </c>
      <c r="O88" s="203">
        <v>70.849999999999994</v>
      </c>
      <c r="P88" s="203">
        <v>26.54</v>
      </c>
      <c r="Q88" s="203">
        <v>4.3499999999999996</v>
      </c>
      <c r="R88" s="203">
        <v>17.899999999999999</v>
      </c>
      <c r="S88" s="203">
        <v>11.15</v>
      </c>
      <c r="T88" s="203">
        <v>0</v>
      </c>
      <c r="U88" s="203">
        <v>18.45</v>
      </c>
      <c r="V88" s="203">
        <v>8.7899999999999991</v>
      </c>
      <c r="W88" s="203">
        <v>14.09</v>
      </c>
      <c r="X88" s="203">
        <v>62.63</v>
      </c>
      <c r="Y88" s="203">
        <v>0</v>
      </c>
      <c r="Z88">
        <v>0</v>
      </c>
      <c r="AA88" s="203">
        <v>15.57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84.02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117.93</v>
      </c>
      <c r="AQ88" s="203">
        <v>38.1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161.85</v>
      </c>
      <c r="L89" s="203">
        <v>9.0500000000000007</v>
      </c>
      <c r="M89" s="203">
        <v>61.32</v>
      </c>
      <c r="N89" s="203">
        <v>50.16</v>
      </c>
      <c r="O89" s="203">
        <v>70.849999999999994</v>
      </c>
      <c r="P89" s="203">
        <v>26.54</v>
      </c>
      <c r="Q89" s="203">
        <v>4.3499999999999996</v>
      </c>
      <c r="R89" s="203">
        <v>17.899999999999999</v>
      </c>
      <c r="S89" s="203">
        <v>11.15</v>
      </c>
      <c r="T89" s="203">
        <v>0</v>
      </c>
      <c r="U89" s="203">
        <v>18.45</v>
      </c>
      <c r="V89" s="203">
        <v>8.7899999999999991</v>
      </c>
      <c r="W89" s="203">
        <v>14.09</v>
      </c>
      <c r="X89" s="203">
        <v>62.63</v>
      </c>
      <c r="Y89" s="203">
        <v>0</v>
      </c>
      <c r="Z89">
        <v>0</v>
      </c>
      <c r="AA89" s="203">
        <v>15.57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84.02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117.93</v>
      </c>
      <c r="AQ89" s="203">
        <v>38.1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134.63</v>
      </c>
      <c r="L90" s="203">
        <v>9.0500000000000007</v>
      </c>
      <c r="M90" s="203">
        <v>61.32</v>
      </c>
      <c r="N90" s="203">
        <v>50.16</v>
      </c>
      <c r="O90" s="203">
        <v>70.849999999999994</v>
      </c>
      <c r="P90" s="203">
        <v>26.54</v>
      </c>
      <c r="Q90" s="203">
        <v>4.3499999999999996</v>
      </c>
      <c r="R90" s="203">
        <v>17.899999999999999</v>
      </c>
      <c r="S90" s="203">
        <v>11.15</v>
      </c>
      <c r="T90" s="203">
        <v>0</v>
      </c>
      <c r="U90" s="203">
        <v>18.45</v>
      </c>
      <c r="V90" s="203">
        <v>8.7899999999999991</v>
      </c>
      <c r="W90" s="203">
        <v>14.09</v>
      </c>
      <c r="X90" s="203">
        <v>62.63</v>
      </c>
      <c r="Y90" s="203">
        <v>0</v>
      </c>
      <c r="Z90">
        <v>0</v>
      </c>
      <c r="AA90" s="203">
        <v>15.57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84.02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117.93</v>
      </c>
      <c r="AQ90" s="203">
        <v>38.1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134.63</v>
      </c>
      <c r="L91" s="203">
        <v>9.0500000000000007</v>
      </c>
      <c r="M91" s="203">
        <v>61.32</v>
      </c>
      <c r="N91" s="203">
        <v>50.16</v>
      </c>
      <c r="O91" s="203">
        <v>70.849999999999994</v>
      </c>
      <c r="P91" s="203">
        <v>26.54</v>
      </c>
      <c r="Q91" s="203">
        <v>4.3499999999999996</v>
      </c>
      <c r="R91" s="203">
        <v>17.91</v>
      </c>
      <c r="S91" s="203">
        <v>11.15</v>
      </c>
      <c r="T91" s="203">
        <v>0</v>
      </c>
      <c r="U91" s="203">
        <v>18.45</v>
      </c>
      <c r="V91" s="203">
        <v>8.7899999999999991</v>
      </c>
      <c r="W91" s="203">
        <v>14.1</v>
      </c>
      <c r="X91" s="203">
        <v>62.63</v>
      </c>
      <c r="Y91" s="203">
        <v>0</v>
      </c>
      <c r="Z91">
        <v>0</v>
      </c>
      <c r="AA91" s="203">
        <v>15.57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84.02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117.93</v>
      </c>
      <c r="AQ91" s="203">
        <v>38.1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134.63</v>
      </c>
      <c r="L92" s="203">
        <v>9.0500000000000007</v>
      </c>
      <c r="M92" s="203">
        <v>61.32</v>
      </c>
      <c r="N92" s="203">
        <v>50.16</v>
      </c>
      <c r="O92" s="203">
        <v>70.849999999999994</v>
      </c>
      <c r="P92" s="203">
        <v>26.54</v>
      </c>
      <c r="Q92" s="203">
        <v>4.3499999999999996</v>
      </c>
      <c r="R92" s="203">
        <v>17.91</v>
      </c>
      <c r="S92" s="203">
        <v>11.15</v>
      </c>
      <c r="T92" s="203">
        <v>0</v>
      </c>
      <c r="U92" s="203">
        <v>18.45</v>
      </c>
      <c r="V92" s="203">
        <v>8.7899999999999991</v>
      </c>
      <c r="W92" s="203">
        <v>14.1</v>
      </c>
      <c r="X92" s="203">
        <v>62.63</v>
      </c>
      <c r="Y92" s="203">
        <v>0</v>
      </c>
      <c r="Z92">
        <v>0</v>
      </c>
      <c r="AA92" s="203">
        <v>15.57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84.02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117.93</v>
      </c>
      <c r="AQ92" s="203">
        <v>38.1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134.63</v>
      </c>
      <c r="L93" s="203">
        <v>9.0500000000000007</v>
      </c>
      <c r="M93" s="203">
        <v>61.32</v>
      </c>
      <c r="N93" s="203">
        <v>50.16</v>
      </c>
      <c r="O93" s="203">
        <v>70.849999999999994</v>
      </c>
      <c r="P93" s="203">
        <v>26.54</v>
      </c>
      <c r="Q93" s="203">
        <v>4.3499999999999996</v>
      </c>
      <c r="R93" s="203">
        <v>17.899999999999999</v>
      </c>
      <c r="S93" s="203">
        <v>11.14</v>
      </c>
      <c r="T93" s="203">
        <v>0</v>
      </c>
      <c r="U93" s="203">
        <v>18.45</v>
      </c>
      <c r="V93" s="203">
        <v>8.7899999999999991</v>
      </c>
      <c r="W93" s="203">
        <v>14.1</v>
      </c>
      <c r="X93" s="203">
        <v>62.63</v>
      </c>
      <c r="Y93" s="203">
        <v>0</v>
      </c>
      <c r="Z93">
        <v>0</v>
      </c>
      <c r="AA93" s="203">
        <v>15.57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84.02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117.93</v>
      </c>
      <c r="AQ93" s="203">
        <v>38.1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134.63</v>
      </c>
      <c r="L94" s="203">
        <v>9.0500000000000007</v>
      </c>
      <c r="M94" s="203">
        <v>61.32</v>
      </c>
      <c r="N94" s="203">
        <v>50.16</v>
      </c>
      <c r="O94" s="203">
        <v>70.849999999999994</v>
      </c>
      <c r="P94" s="203">
        <v>26.54</v>
      </c>
      <c r="Q94" s="203">
        <v>4.3499999999999996</v>
      </c>
      <c r="R94" s="203">
        <v>17.899999999999999</v>
      </c>
      <c r="S94" s="203">
        <v>11.14</v>
      </c>
      <c r="T94" s="203">
        <v>0</v>
      </c>
      <c r="U94" s="203">
        <v>18.45</v>
      </c>
      <c r="V94" s="203">
        <v>8.7899999999999991</v>
      </c>
      <c r="W94" s="203">
        <v>14.1</v>
      </c>
      <c r="X94" s="203">
        <v>62.63</v>
      </c>
      <c r="Y94" s="203">
        <v>0</v>
      </c>
      <c r="Z94">
        <v>0</v>
      </c>
      <c r="AA94" s="203">
        <v>15.57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84.02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117.93</v>
      </c>
      <c r="AQ94" s="203">
        <v>38.1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134.63</v>
      </c>
      <c r="L95" s="203">
        <v>9.0500000000000007</v>
      </c>
      <c r="M95" s="203">
        <v>61.32</v>
      </c>
      <c r="N95" s="203">
        <v>50.16</v>
      </c>
      <c r="O95" s="203">
        <v>70.849999999999994</v>
      </c>
      <c r="P95" s="203">
        <v>26.54</v>
      </c>
      <c r="Q95" s="203">
        <v>4.3499999999999996</v>
      </c>
      <c r="R95" s="203">
        <v>17.899999999999999</v>
      </c>
      <c r="S95" s="203">
        <v>11.14</v>
      </c>
      <c r="T95" s="203">
        <v>0</v>
      </c>
      <c r="U95" s="203">
        <v>18.45</v>
      </c>
      <c r="V95" s="203">
        <v>8.7899999999999991</v>
      </c>
      <c r="W95" s="203">
        <v>14.1</v>
      </c>
      <c r="X95" s="203">
        <v>62.63</v>
      </c>
      <c r="Y95" s="203">
        <v>0</v>
      </c>
      <c r="Z95">
        <v>0</v>
      </c>
      <c r="AA95" s="203">
        <v>15.57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84.02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117.93</v>
      </c>
      <c r="AQ95" s="203">
        <v>38.1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134.63</v>
      </c>
      <c r="L96" s="203">
        <v>4.8099999999999996</v>
      </c>
      <c r="M96" s="203">
        <v>61.32</v>
      </c>
      <c r="N96" s="203">
        <v>50.16</v>
      </c>
      <c r="O96" s="203">
        <v>70.849999999999994</v>
      </c>
      <c r="P96" s="203">
        <v>26.54</v>
      </c>
      <c r="Q96" s="203">
        <v>2.5299999999999998</v>
      </c>
      <c r="R96" s="203">
        <v>9.5</v>
      </c>
      <c r="S96" s="203">
        <v>5.68</v>
      </c>
      <c r="T96" s="203">
        <v>0</v>
      </c>
      <c r="U96" s="203">
        <v>18.45</v>
      </c>
      <c r="V96" s="203">
        <v>8.7899999999999991</v>
      </c>
      <c r="W96" s="203">
        <v>14.1</v>
      </c>
      <c r="X96" s="203">
        <v>62.63</v>
      </c>
      <c r="Y96" s="203">
        <v>0</v>
      </c>
      <c r="Z96">
        <v>0</v>
      </c>
      <c r="AA96" s="203">
        <v>15.57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84.02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117.93</v>
      </c>
      <c r="AQ96" s="203">
        <v>26.11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134.63</v>
      </c>
      <c r="L97" s="203">
        <v>4.8099999999999996</v>
      </c>
      <c r="M97" s="203">
        <v>61.32</v>
      </c>
      <c r="N97" s="203">
        <v>50.16</v>
      </c>
      <c r="O97" s="203">
        <v>70.849999999999994</v>
      </c>
      <c r="P97" s="203">
        <v>26.54</v>
      </c>
      <c r="Q97" s="203">
        <v>2.5299999999999998</v>
      </c>
      <c r="R97" s="203">
        <v>9.5</v>
      </c>
      <c r="S97" s="203">
        <v>5.68</v>
      </c>
      <c r="T97" s="203">
        <v>0</v>
      </c>
      <c r="U97" s="203">
        <v>18.45</v>
      </c>
      <c r="V97" s="203">
        <v>8.7899999999999991</v>
      </c>
      <c r="W97" s="203">
        <v>14.1</v>
      </c>
      <c r="X97" s="203">
        <v>62.63</v>
      </c>
      <c r="Y97" s="203">
        <v>0</v>
      </c>
      <c r="Z97">
        <v>0</v>
      </c>
      <c r="AA97" s="203">
        <v>15.57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84.02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117.93</v>
      </c>
      <c r="AQ97" s="203">
        <v>26.11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134.63</v>
      </c>
      <c r="L98" s="203">
        <v>4.8099999999999996</v>
      </c>
      <c r="M98" s="203">
        <v>61.32</v>
      </c>
      <c r="N98" s="203">
        <v>50.16</v>
      </c>
      <c r="O98" s="203">
        <v>70.849999999999994</v>
      </c>
      <c r="P98" s="203">
        <v>26.54</v>
      </c>
      <c r="Q98" s="203">
        <v>2.5299999999999998</v>
      </c>
      <c r="R98" s="203">
        <v>9.5</v>
      </c>
      <c r="S98" s="203">
        <v>5.68</v>
      </c>
      <c r="T98" s="203">
        <v>0</v>
      </c>
      <c r="U98" s="203">
        <v>18.45</v>
      </c>
      <c r="V98" s="203">
        <v>4.67</v>
      </c>
      <c r="W98" s="203">
        <v>14.1</v>
      </c>
      <c r="X98" s="203">
        <v>62.63</v>
      </c>
      <c r="Y98" s="203">
        <v>0</v>
      </c>
      <c r="Z98">
        <v>0</v>
      </c>
      <c r="AA98" s="203">
        <v>15.57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84.02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61.99</v>
      </c>
      <c r="AQ98" s="203">
        <v>26.11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4.2586650000000033</v>
      </c>
      <c r="L99">
        <f t="shared" si="0"/>
        <v>0.1680949999999998</v>
      </c>
      <c r="M99">
        <f t="shared" si="0"/>
        <v>1.471679999999999</v>
      </c>
      <c r="N99">
        <f t="shared" si="0"/>
        <v>1.2038399999999982</v>
      </c>
      <c r="O99">
        <f t="shared" si="0"/>
        <v>1.7004000000000026</v>
      </c>
      <c r="P99">
        <f t="shared" si="0"/>
        <v>0.6369599999999993</v>
      </c>
      <c r="Q99">
        <f t="shared" si="0"/>
        <v>8.3124999999999977E-2</v>
      </c>
      <c r="R99">
        <f t="shared" si="0"/>
        <v>0.33726250000000041</v>
      </c>
      <c r="S99">
        <f t="shared" si="0"/>
        <v>0.2073374999999997</v>
      </c>
      <c r="T99">
        <f t="shared" si="0"/>
        <v>0</v>
      </c>
      <c r="U99">
        <f t="shared" si="0"/>
        <v>0.6430550000000006</v>
      </c>
      <c r="V99">
        <f t="shared" si="0"/>
        <v>0.17021749999999988</v>
      </c>
      <c r="W99">
        <f t="shared" si="0"/>
        <v>0.27560750000000023</v>
      </c>
      <c r="X99">
        <f t="shared" si="0"/>
        <v>1.2345625000000007</v>
      </c>
      <c r="Y99">
        <f t="shared" si="0"/>
        <v>0</v>
      </c>
      <c r="Z99">
        <f t="shared" si="0"/>
        <v>0</v>
      </c>
      <c r="AA99">
        <f t="shared" si="0"/>
        <v>0.36568499999999993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2.1063550000000033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2.2209550000000009</v>
      </c>
      <c r="AQ99">
        <f t="shared" ref="AQ99:AT99" si="1">SUM(AQ3:AQ98)/4000</f>
        <v>0.74982749999999931</v>
      </c>
      <c r="AR99">
        <f t="shared" si="1"/>
        <v>0.42773250000000029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42.31</v>
      </c>
      <c r="L3" s="203">
        <v>33.659999999999997</v>
      </c>
      <c r="M3" s="203">
        <v>0</v>
      </c>
      <c r="N3" s="203">
        <v>29</v>
      </c>
      <c r="O3" s="203">
        <v>48.71</v>
      </c>
      <c r="P3" s="203">
        <v>66.569999999999993</v>
      </c>
      <c r="Q3" s="203">
        <v>1.47</v>
      </c>
      <c r="R3" s="203">
        <v>5.77</v>
      </c>
      <c r="S3" s="203">
        <v>3.85</v>
      </c>
      <c r="T3" s="203">
        <v>0</v>
      </c>
      <c r="U3" s="203">
        <v>153.88999999999999</v>
      </c>
      <c r="V3" s="203">
        <v>2.89</v>
      </c>
      <c r="W3" s="203">
        <v>8.08</v>
      </c>
      <c r="X3" s="203">
        <v>36.22</v>
      </c>
      <c r="Y3" s="203">
        <v>0</v>
      </c>
      <c r="Z3">
        <v>0</v>
      </c>
      <c r="AA3" s="203">
        <v>8.52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48.59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68.2</v>
      </c>
      <c r="AQ3" s="203">
        <v>22.91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42.31</v>
      </c>
      <c r="L4" s="203">
        <v>33.659999999999997</v>
      </c>
      <c r="M4" s="203">
        <v>0</v>
      </c>
      <c r="N4" s="203">
        <v>29</v>
      </c>
      <c r="O4" s="203">
        <v>48.71</v>
      </c>
      <c r="P4" s="203">
        <v>66.569999999999993</v>
      </c>
      <c r="Q4" s="203">
        <v>1.47</v>
      </c>
      <c r="R4" s="203">
        <v>5.77</v>
      </c>
      <c r="S4" s="203">
        <v>3.85</v>
      </c>
      <c r="T4" s="203">
        <v>0</v>
      </c>
      <c r="U4" s="203">
        <v>153.88999999999999</v>
      </c>
      <c r="V4" s="203">
        <v>2.89</v>
      </c>
      <c r="W4" s="203">
        <v>8.08</v>
      </c>
      <c r="X4" s="203">
        <v>36.22</v>
      </c>
      <c r="Y4" s="203">
        <v>0</v>
      </c>
      <c r="Z4">
        <v>0</v>
      </c>
      <c r="AA4" s="203">
        <v>8.52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48.59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68.2</v>
      </c>
      <c r="AQ4" s="203">
        <v>22.91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42.31</v>
      </c>
      <c r="L5" s="203">
        <v>33.659999999999997</v>
      </c>
      <c r="M5" s="203">
        <v>0</v>
      </c>
      <c r="N5" s="203">
        <v>29</v>
      </c>
      <c r="O5" s="203">
        <v>48.71</v>
      </c>
      <c r="P5" s="203">
        <v>66.569999999999993</v>
      </c>
      <c r="Q5" s="203">
        <v>1.47</v>
      </c>
      <c r="R5" s="203">
        <v>5.77</v>
      </c>
      <c r="S5" s="203">
        <v>3.85</v>
      </c>
      <c r="T5" s="203">
        <v>0</v>
      </c>
      <c r="U5" s="203">
        <v>153.88999999999999</v>
      </c>
      <c r="V5" s="203">
        <v>2.89</v>
      </c>
      <c r="W5" s="203">
        <v>8.08</v>
      </c>
      <c r="X5" s="203">
        <v>36.22</v>
      </c>
      <c r="Y5" s="203">
        <v>0</v>
      </c>
      <c r="Z5">
        <v>0</v>
      </c>
      <c r="AA5" s="203">
        <v>8.52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48.59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68.2</v>
      </c>
      <c r="AQ5" s="203">
        <v>22.91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42.31</v>
      </c>
      <c r="L6" s="203">
        <v>33.659999999999997</v>
      </c>
      <c r="M6" s="203">
        <v>0</v>
      </c>
      <c r="N6" s="203">
        <v>29</v>
      </c>
      <c r="O6" s="203">
        <v>48.71</v>
      </c>
      <c r="P6" s="203">
        <v>66.569999999999993</v>
      </c>
      <c r="Q6" s="203">
        <v>1.47</v>
      </c>
      <c r="R6" s="203">
        <v>5.77</v>
      </c>
      <c r="S6" s="203">
        <v>3.85</v>
      </c>
      <c r="T6" s="203">
        <v>0</v>
      </c>
      <c r="U6" s="203">
        <v>153.88999999999999</v>
      </c>
      <c r="V6" s="203">
        <v>2.89</v>
      </c>
      <c r="W6" s="203">
        <v>8.08</v>
      </c>
      <c r="X6" s="203">
        <v>36.22</v>
      </c>
      <c r="Y6" s="203">
        <v>0</v>
      </c>
      <c r="Z6">
        <v>0</v>
      </c>
      <c r="AA6" s="203">
        <v>8.52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48.59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68.2</v>
      </c>
      <c r="AQ6" s="203">
        <v>22.91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42.31</v>
      </c>
      <c r="L7" s="203">
        <v>33.659999999999997</v>
      </c>
      <c r="M7" s="203">
        <v>0</v>
      </c>
      <c r="N7" s="203">
        <v>29</v>
      </c>
      <c r="O7" s="203">
        <v>48.71</v>
      </c>
      <c r="P7" s="203">
        <v>66.569999999999993</v>
      </c>
      <c r="Q7" s="203">
        <v>1.47</v>
      </c>
      <c r="R7" s="203">
        <v>5.77</v>
      </c>
      <c r="S7" s="203">
        <v>3.85</v>
      </c>
      <c r="T7" s="203">
        <v>0</v>
      </c>
      <c r="U7" s="203">
        <v>153.88999999999999</v>
      </c>
      <c r="V7" s="203">
        <v>2.89</v>
      </c>
      <c r="W7" s="203">
        <v>8.08</v>
      </c>
      <c r="X7" s="203">
        <v>36.22</v>
      </c>
      <c r="Y7" s="203">
        <v>0</v>
      </c>
      <c r="Z7">
        <v>0</v>
      </c>
      <c r="AA7" s="203">
        <v>8.52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48.59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68.2</v>
      </c>
      <c r="AQ7" s="203">
        <v>22.91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42.31</v>
      </c>
      <c r="L8" s="203">
        <v>33.659999999999997</v>
      </c>
      <c r="M8" s="203">
        <v>0</v>
      </c>
      <c r="N8" s="203">
        <v>29</v>
      </c>
      <c r="O8" s="203">
        <v>48.71</v>
      </c>
      <c r="P8" s="203">
        <v>66.569999999999993</v>
      </c>
      <c r="Q8" s="203">
        <v>1.47</v>
      </c>
      <c r="R8" s="203">
        <v>5.77</v>
      </c>
      <c r="S8" s="203">
        <v>3.85</v>
      </c>
      <c r="T8" s="203">
        <v>0</v>
      </c>
      <c r="U8" s="203">
        <v>153.88999999999999</v>
      </c>
      <c r="V8" s="203">
        <v>2.89</v>
      </c>
      <c r="W8" s="203">
        <v>8.08</v>
      </c>
      <c r="X8" s="203">
        <v>36.22</v>
      </c>
      <c r="Y8" s="203">
        <v>0</v>
      </c>
      <c r="Z8">
        <v>0</v>
      </c>
      <c r="AA8" s="203">
        <v>8.52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48.59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68.2</v>
      </c>
      <c r="AQ8" s="203">
        <v>22.91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42.31</v>
      </c>
      <c r="L9" s="203">
        <v>33.659999999999997</v>
      </c>
      <c r="M9" s="203">
        <v>0</v>
      </c>
      <c r="N9" s="203">
        <v>29</v>
      </c>
      <c r="O9" s="203">
        <v>48.71</v>
      </c>
      <c r="P9" s="203">
        <v>66.569999999999993</v>
      </c>
      <c r="Q9" s="203">
        <v>1.47</v>
      </c>
      <c r="R9" s="203">
        <v>5.77</v>
      </c>
      <c r="S9" s="203">
        <v>3.85</v>
      </c>
      <c r="T9" s="203">
        <v>0</v>
      </c>
      <c r="U9" s="203">
        <v>153.88999999999999</v>
      </c>
      <c r="V9" s="203">
        <v>2.89</v>
      </c>
      <c r="W9" s="203">
        <v>8.08</v>
      </c>
      <c r="X9" s="203">
        <v>36.22</v>
      </c>
      <c r="Y9" s="203">
        <v>0</v>
      </c>
      <c r="Z9">
        <v>0</v>
      </c>
      <c r="AA9" s="203">
        <v>8.52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48.59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68.2</v>
      </c>
      <c r="AQ9" s="203">
        <v>22.91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42.31</v>
      </c>
      <c r="L10" s="203">
        <v>33.659999999999997</v>
      </c>
      <c r="M10" s="203">
        <v>0</v>
      </c>
      <c r="N10" s="203">
        <v>29</v>
      </c>
      <c r="O10" s="203">
        <v>48.71</v>
      </c>
      <c r="P10" s="203">
        <v>66.569999999999993</v>
      </c>
      <c r="Q10" s="203">
        <v>1.47</v>
      </c>
      <c r="R10" s="203">
        <v>5.77</v>
      </c>
      <c r="S10" s="203">
        <v>3.85</v>
      </c>
      <c r="T10" s="203">
        <v>0</v>
      </c>
      <c r="U10" s="203">
        <v>153.88999999999999</v>
      </c>
      <c r="V10" s="203">
        <v>2.89</v>
      </c>
      <c r="W10" s="203">
        <v>8.08</v>
      </c>
      <c r="X10" s="203">
        <v>36.22</v>
      </c>
      <c r="Y10" s="203">
        <v>0</v>
      </c>
      <c r="Z10">
        <v>0</v>
      </c>
      <c r="AA10" s="203">
        <v>8.52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48.59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68.2</v>
      </c>
      <c r="AQ10" s="203">
        <v>22.91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42.31</v>
      </c>
      <c r="L11" s="203">
        <v>33.659999999999997</v>
      </c>
      <c r="M11" s="203">
        <v>0</v>
      </c>
      <c r="N11" s="203">
        <v>29</v>
      </c>
      <c r="O11" s="203">
        <v>48.71</v>
      </c>
      <c r="P11" s="203">
        <v>66.569999999999993</v>
      </c>
      <c r="Q11" s="203">
        <v>1.47</v>
      </c>
      <c r="R11" s="203">
        <v>5.77</v>
      </c>
      <c r="S11" s="203">
        <v>3.85</v>
      </c>
      <c r="T11" s="203">
        <v>0</v>
      </c>
      <c r="U11" s="203">
        <v>153.88999999999999</v>
      </c>
      <c r="V11" s="203">
        <v>5.08</v>
      </c>
      <c r="W11" s="203">
        <v>8.08</v>
      </c>
      <c r="X11" s="203">
        <v>36.22</v>
      </c>
      <c r="Y11" s="203">
        <v>0</v>
      </c>
      <c r="Z11">
        <v>0</v>
      </c>
      <c r="AA11" s="203">
        <v>8.52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48.59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68.2</v>
      </c>
      <c r="AQ11" s="203">
        <v>22.91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42.31</v>
      </c>
      <c r="L12" s="203">
        <v>33.659999999999997</v>
      </c>
      <c r="M12" s="203">
        <v>0</v>
      </c>
      <c r="N12" s="203">
        <v>29</v>
      </c>
      <c r="O12" s="203">
        <v>48.71</v>
      </c>
      <c r="P12" s="203">
        <v>66.569999999999993</v>
      </c>
      <c r="Q12" s="203">
        <v>1.47</v>
      </c>
      <c r="R12" s="203">
        <v>5.77</v>
      </c>
      <c r="S12" s="203">
        <v>3.85</v>
      </c>
      <c r="T12" s="203">
        <v>0</v>
      </c>
      <c r="U12" s="203">
        <v>153.88999999999999</v>
      </c>
      <c r="V12" s="203">
        <v>5.08</v>
      </c>
      <c r="W12" s="203">
        <v>8.08</v>
      </c>
      <c r="X12" s="203">
        <v>36.22</v>
      </c>
      <c r="Y12" s="203">
        <v>0</v>
      </c>
      <c r="Z12">
        <v>0</v>
      </c>
      <c r="AA12" s="203">
        <v>8.52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48.59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68.2</v>
      </c>
      <c r="AQ12" s="203">
        <v>22.91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42.31</v>
      </c>
      <c r="L13" s="203">
        <v>33.659999999999997</v>
      </c>
      <c r="M13" s="203">
        <v>0</v>
      </c>
      <c r="N13" s="203">
        <v>29</v>
      </c>
      <c r="O13" s="203">
        <v>48.71</v>
      </c>
      <c r="P13" s="203">
        <v>66.569999999999993</v>
      </c>
      <c r="Q13" s="203">
        <v>1.47</v>
      </c>
      <c r="R13" s="203">
        <v>5.77</v>
      </c>
      <c r="S13" s="203">
        <v>3.85</v>
      </c>
      <c r="T13" s="203">
        <v>0</v>
      </c>
      <c r="U13" s="203">
        <v>153.88999999999999</v>
      </c>
      <c r="V13" s="203">
        <v>5.08</v>
      </c>
      <c r="W13" s="203">
        <v>8.08</v>
      </c>
      <c r="X13" s="203">
        <v>36.22</v>
      </c>
      <c r="Y13" s="203">
        <v>0</v>
      </c>
      <c r="Z13">
        <v>0</v>
      </c>
      <c r="AA13" s="203">
        <v>8.52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48.59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68.2</v>
      </c>
      <c r="AQ13" s="203">
        <v>22.91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42.31</v>
      </c>
      <c r="L14" s="203">
        <v>33.659999999999997</v>
      </c>
      <c r="M14" s="203">
        <v>0</v>
      </c>
      <c r="N14" s="203">
        <v>29</v>
      </c>
      <c r="O14" s="203">
        <v>48.71</v>
      </c>
      <c r="P14" s="203">
        <v>66.569999999999993</v>
      </c>
      <c r="Q14" s="203">
        <v>1.47</v>
      </c>
      <c r="R14" s="203">
        <v>5.77</v>
      </c>
      <c r="S14" s="203">
        <v>3.85</v>
      </c>
      <c r="T14" s="203">
        <v>0</v>
      </c>
      <c r="U14" s="203">
        <v>153.88999999999999</v>
      </c>
      <c r="V14" s="203">
        <v>5.08</v>
      </c>
      <c r="W14" s="203">
        <v>8.08</v>
      </c>
      <c r="X14" s="203">
        <v>36.22</v>
      </c>
      <c r="Y14" s="203">
        <v>0</v>
      </c>
      <c r="Z14">
        <v>0</v>
      </c>
      <c r="AA14" s="203">
        <v>8.52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48.59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68.2</v>
      </c>
      <c r="AQ14" s="203">
        <v>22.91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42.31</v>
      </c>
      <c r="L15" s="203">
        <v>33.659999999999997</v>
      </c>
      <c r="M15" s="203">
        <v>0</v>
      </c>
      <c r="N15" s="203">
        <v>29</v>
      </c>
      <c r="O15" s="203">
        <v>48.71</v>
      </c>
      <c r="P15" s="203">
        <v>66.569999999999993</v>
      </c>
      <c r="Q15" s="203">
        <v>1.47</v>
      </c>
      <c r="R15" s="203">
        <v>5.77</v>
      </c>
      <c r="S15" s="203">
        <v>3.85</v>
      </c>
      <c r="T15" s="203">
        <v>0</v>
      </c>
      <c r="U15" s="203">
        <v>153.88999999999999</v>
      </c>
      <c r="V15" s="203">
        <v>5.08</v>
      </c>
      <c r="W15" s="203">
        <v>8.08</v>
      </c>
      <c r="X15" s="203">
        <v>36.22</v>
      </c>
      <c r="Y15" s="203">
        <v>0</v>
      </c>
      <c r="Z15">
        <v>0</v>
      </c>
      <c r="AA15" s="203">
        <v>8.52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48.59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68.2</v>
      </c>
      <c r="AQ15" s="203">
        <v>15.1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42.31</v>
      </c>
      <c r="L16" s="203">
        <v>33.659999999999997</v>
      </c>
      <c r="M16" s="203">
        <v>0</v>
      </c>
      <c r="N16" s="203">
        <v>29</v>
      </c>
      <c r="O16" s="203">
        <v>48.71</v>
      </c>
      <c r="P16" s="203">
        <v>66.569999999999993</v>
      </c>
      <c r="Q16" s="203">
        <v>1.47</v>
      </c>
      <c r="R16" s="203">
        <v>5.77</v>
      </c>
      <c r="S16" s="203">
        <v>3.85</v>
      </c>
      <c r="T16" s="203">
        <v>0</v>
      </c>
      <c r="U16" s="203">
        <v>153.88999999999999</v>
      </c>
      <c r="V16" s="203">
        <v>5.08</v>
      </c>
      <c r="W16" s="203">
        <v>8.08</v>
      </c>
      <c r="X16" s="203">
        <v>36.22</v>
      </c>
      <c r="Y16" s="203">
        <v>0</v>
      </c>
      <c r="Z16">
        <v>0</v>
      </c>
      <c r="AA16" s="203">
        <v>8.52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48.59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68.2</v>
      </c>
      <c r="AQ16" s="203">
        <v>15.1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42.31</v>
      </c>
      <c r="L17" s="203">
        <v>33.659999999999997</v>
      </c>
      <c r="M17" s="203">
        <v>0</v>
      </c>
      <c r="N17" s="203">
        <v>29</v>
      </c>
      <c r="O17" s="203">
        <v>48.71</v>
      </c>
      <c r="P17" s="203">
        <v>66.569999999999993</v>
      </c>
      <c r="Q17" s="203">
        <v>1.47</v>
      </c>
      <c r="R17" s="203">
        <v>5.77</v>
      </c>
      <c r="S17" s="203">
        <v>3.85</v>
      </c>
      <c r="T17" s="203">
        <v>0</v>
      </c>
      <c r="U17" s="203">
        <v>153.88999999999999</v>
      </c>
      <c r="V17" s="203">
        <v>5.08</v>
      </c>
      <c r="W17" s="203">
        <v>8.08</v>
      </c>
      <c r="X17" s="203">
        <v>36.22</v>
      </c>
      <c r="Y17" s="203">
        <v>0</v>
      </c>
      <c r="Z17">
        <v>0</v>
      </c>
      <c r="AA17" s="203">
        <v>8.52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48.59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68.2</v>
      </c>
      <c r="AQ17" s="203">
        <v>15.1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42.31</v>
      </c>
      <c r="L18" s="203">
        <v>33.659999999999997</v>
      </c>
      <c r="M18" s="203">
        <v>0</v>
      </c>
      <c r="N18" s="203">
        <v>29</v>
      </c>
      <c r="O18" s="203">
        <v>48.71</v>
      </c>
      <c r="P18" s="203">
        <v>66.569999999999993</v>
      </c>
      <c r="Q18" s="203">
        <v>1.47</v>
      </c>
      <c r="R18" s="203">
        <v>5.77</v>
      </c>
      <c r="S18" s="203">
        <v>3.85</v>
      </c>
      <c r="T18" s="203">
        <v>0</v>
      </c>
      <c r="U18" s="203">
        <v>153.88999999999999</v>
      </c>
      <c r="V18" s="203">
        <v>5.08</v>
      </c>
      <c r="W18" s="203">
        <v>8.08</v>
      </c>
      <c r="X18" s="203">
        <v>36.22</v>
      </c>
      <c r="Y18" s="203">
        <v>0</v>
      </c>
      <c r="Z18">
        <v>0</v>
      </c>
      <c r="AA18" s="203">
        <v>8.52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48.59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68.2</v>
      </c>
      <c r="AQ18" s="203">
        <v>15.1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42.31</v>
      </c>
      <c r="L19" s="203">
        <v>33.659999999999997</v>
      </c>
      <c r="M19" s="203">
        <v>0</v>
      </c>
      <c r="N19" s="203">
        <v>29</v>
      </c>
      <c r="O19" s="203">
        <v>48.71</v>
      </c>
      <c r="P19" s="203">
        <v>66.569999999999993</v>
      </c>
      <c r="Q19" s="203">
        <v>1.47</v>
      </c>
      <c r="R19" s="203">
        <v>5.77</v>
      </c>
      <c r="S19" s="203">
        <v>3.85</v>
      </c>
      <c r="T19" s="203">
        <v>0</v>
      </c>
      <c r="U19" s="203">
        <v>153.88999999999999</v>
      </c>
      <c r="V19" s="203">
        <v>5.08</v>
      </c>
      <c r="W19" s="203">
        <v>8.08</v>
      </c>
      <c r="X19" s="203">
        <v>36.22</v>
      </c>
      <c r="Y19" s="203">
        <v>0</v>
      </c>
      <c r="Z19">
        <v>0</v>
      </c>
      <c r="AA19" s="203">
        <v>8.52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48.59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68.2</v>
      </c>
      <c r="AQ19" s="203">
        <v>15.1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42.31</v>
      </c>
      <c r="L20" s="203">
        <v>33.659999999999997</v>
      </c>
      <c r="M20" s="203">
        <v>0</v>
      </c>
      <c r="N20" s="203">
        <v>29</v>
      </c>
      <c r="O20" s="203">
        <v>48.71</v>
      </c>
      <c r="P20" s="203">
        <v>66.569999999999993</v>
      </c>
      <c r="Q20" s="203">
        <v>1.47</v>
      </c>
      <c r="R20" s="203">
        <v>5.77</v>
      </c>
      <c r="S20" s="203">
        <v>3.85</v>
      </c>
      <c r="T20" s="203">
        <v>0</v>
      </c>
      <c r="U20" s="203">
        <v>153.88999999999999</v>
      </c>
      <c r="V20" s="203">
        <v>5.08</v>
      </c>
      <c r="W20" s="203">
        <v>8.08</v>
      </c>
      <c r="X20" s="203">
        <v>36.22</v>
      </c>
      <c r="Y20" s="203">
        <v>0</v>
      </c>
      <c r="Z20">
        <v>0</v>
      </c>
      <c r="AA20" s="203">
        <v>8.52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48.59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68.2</v>
      </c>
      <c r="AQ20" s="203">
        <v>15.1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42.31</v>
      </c>
      <c r="L21" s="203">
        <v>33.659999999999997</v>
      </c>
      <c r="M21" s="203">
        <v>0</v>
      </c>
      <c r="N21" s="203">
        <v>29</v>
      </c>
      <c r="O21" s="203">
        <v>48.71</v>
      </c>
      <c r="P21" s="203">
        <v>66.569999999999993</v>
      </c>
      <c r="Q21" s="203">
        <v>1.47</v>
      </c>
      <c r="R21" s="203">
        <v>5.77</v>
      </c>
      <c r="S21" s="203">
        <v>3.86</v>
      </c>
      <c r="T21" s="203">
        <v>0</v>
      </c>
      <c r="U21" s="203">
        <v>153.88999999999999</v>
      </c>
      <c r="V21" s="203">
        <v>5.08</v>
      </c>
      <c r="W21" s="203">
        <v>8.08</v>
      </c>
      <c r="X21" s="203">
        <v>36.22</v>
      </c>
      <c r="Y21" s="203">
        <v>0</v>
      </c>
      <c r="Z21">
        <v>0</v>
      </c>
      <c r="AA21" s="203">
        <v>8.52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48.59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68.2</v>
      </c>
      <c r="AQ21" s="203">
        <v>15.1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42.31</v>
      </c>
      <c r="L22" s="203">
        <v>33.659999999999997</v>
      </c>
      <c r="M22" s="203">
        <v>0</v>
      </c>
      <c r="N22" s="203">
        <v>29</v>
      </c>
      <c r="O22" s="203">
        <v>48.71</v>
      </c>
      <c r="P22" s="203">
        <v>66.569999999999993</v>
      </c>
      <c r="Q22" s="203">
        <v>1.47</v>
      </c>
      <c r="R22" s="203">
        <v>5.77</v>
      </c>
      <c r="S22" s="203">
        <v>3.86</v>
      </c>
      <c r="T22" s="203">
        <v>0</v>
      </c>
      <c r="U22" s="203">
        <v>153.88999999999999</v>
      </c>
      <c r="V22" s="203">
        <v>5.08</v>
      </c>
      <c r="W22" s="203">
        <v>8.08</v>
      </c>
      <c r="X22" s="203">
        <v>36.22</v>
      </c>
      <c r="Y22" s="203">
        <v>0</v>
      </c>
      <c r="Z22">
        <v>0</v>
      </c>
      <c r="AA22" s="203">
        <v>8.52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48.59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68.2</v>
      </c>
      <c r="AQ22" s="203">
        <v>15.1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42.31</v>
      </c>
      <c r="L23" s="203">
        <v>33.659999999999997</v>
      </c>
      <c r="M23" s="203">
        <v>0</v>
      </c>
      <c r="N23" s="203">
        <v>29</v>
      </c>
      <c r="O23" s="203">
        <v>48.71</v>
      </c>
      <c r="P23" s="203">
        <v>66.569999999999993</v>
      </c>
      <c r="Q23" s="203">
        <v>1.47</v>
      </c>
      <c r="R23" s="203">
        <v>5.77</v>
      </c>
      <c r="S23" s="203">
        <v>3.86</v>
      </c>
      <c r="T23" s="203">
        <v>0</v>
      </c>
      <c r="U23" s="203">
        <v>153.88999999999999</v>
      </c>
      <c r="V23" s="203">
        <v>5.08</v>
      </c>
      <c r="W23" s="203">
        <v>8.08</v>
      </c>
      <c r="X23" s="203">
        <v>36.22</v>
      </c>
      <c r="Y23" s="203">
        <v>0</v>
      </c>
      <c r="Z23">
        <v>0</v>
      </c>
      <c r="AA23" s="203">
        <v>8.52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48.59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68.2</v>
      </c>
      <c r="AQ23" s="203">
        <v>15.1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42.31</v>
      </c>
      <c r="L24" s="203">
        <v>33.659999999999997</v>
      </c>
      <c r="M24" s="203">
        <v>0</v>
      </c>
      <c r="N24" s="203">
        <v>29</v>
      </c>
      <c r="O24" s="203">
        <v>48.71</v>
      </c>
      <c r="P24" s="203">
        <v>66.569999999999993</v>
      </c>
      <c r="Q24" s="203">
        <v>1.47</v>
      </c>
      <c r="R24" s="203">
        <v>5.77</v>
      </c>
      <c r="S24" s="203">
        <v>3.86</v>
      </c>
      <c r="T24" s="203">
        <v>0</v>
      </c>
      <c r="U24" s="203">
        <v>153.88999999999999</v>
      </c>
      <c r="V24" s="203">
        <v>5.08</v>
      </c>
      <c r="W24" s="203">
        <v>8.08</v>
      </c>
      <c r="X24" s="203">
        <v>36.22</v>
      </c>
      <c r="Y24" s="203">
        <v>0</v>
      </c>
      <c r="Z24">
        <v>0</v>
      </c>
      <c r="AA24" s="203">
        <v>8.52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48.59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68.2</v>
      </c>
      <c r="AQ24" s="203">
        <v>15.1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42.31</v>
      </c>
      <c r="L25" s="203">
        <v>33.659999999999997</v>
      </c>
      <c r="M25" s="203">
        <v>0</v>
      </c>
      <c r="N25" s="203">
        <v>29</v>
      </c>
      <c r="O25" s="203">
        <v>48.71</v>
      </c>
      <c r="P25" s="203">
        <v>66.569999999999993</v>
      </c>
      <c r="Q25" s="203">
        <v>1.47</v>
      </c>
      <c r="R25" s="203">
        <v>5.77</v>
      </c>
      <c r="S25" s="203">
        <v>3.86</v>
      </c>
      <c r="T25" s="203">
        <v>0</v>
      </c>
      <c r="U25" s="203">
        <v>153.88999999999999</v>
      </c>
      <c r="V25" s="203">
        <v>5.08</v>
      </c>
      <c r="W25" s="203">
        <v>8.08</v>
      </c>
      <c r="X25" s="203">
        <v>35.51</v>
      </c>
      <c r="Y25" s="203">
        <v>0</v>
      </c>
      <c r="Z25">
        <v>0</v>
      </c>
      <c r="AA25" s="203">
        <v>8.52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48.59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68.2</v>
      </c>
      <c r="AQ25" s="203">
        <v>15.1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42.31</v>
      </c>
      <c r="L26" s="203">
        <v>33.659999999999997</v>
      </c>
      <c r="M26" s="203">
        <v>0</v>
      </c>
      <c r="N26" s="203">
        <v>29</v>
      </c>
      <c r="O26" s="203">
        <v>48.71</v>
      </c>
      <c r="P26" s="203">
        <v>66.569999999999993</v>
      </c>
      <c r="Q26" s="203">
        <v>0.96</v>
      </c>
      <c r="R26" s="203">
        <v>5.34</v>
      </c>
      <c r="S26" s="203">
        <v>3.85</v>
      </c>
      <c r="T26" s="203">
        <v>0</v>
      </c>
      <c r="U26" s="203">
        <v>153.88999999999999</v>
      </c>
      <c r="V26" s="203">
        <v>5.08</v>
      </c>
      <c r="W26" s="203">
        <v>8.08</v>
      </c>
      <c r="X26" s="203">
        <v>36.22</v>
      </c>
      <c r="Y26" s="203">
        <v>0</v>
      </c>
      <c r="Z26">
        <v>0</v>
      </c>
      <c r="AA26" s="203">
        <v>8.52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48.59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68.2</v>
      </c>
      <c r="AQ26" s="203">
        <v>22.03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81.739999999999995</v>
      </c>
      <c r="L27" s="203">
        <v>60.35</v>
      </c>
      <c r="M27" s="203">
        <v>0</v>
      </c>
      <c r="N27" s="203">
        <v>29</v>
      </c>
      <c r="O27" s="203">
        <v>48.71</v>
      </c>
      <c r="P27" s="203">
        <v>66.569999999999993</v>
      </c>
      <c r="Q27" s="203">
        <v>2.5099999999999998</v>
      </c>
      <c r="R27" s="203">
        <v>10.36</v>
      </c>
      <c r="S27" s="203">
        <v>6.45</v>
      </c>
      <c r="T27" s="203">
        <v>0</v>
      </c>
      <c r="U27" s="203">
        <v>160.06</v>
      </c>
      <c r="V27" s="203">
        <v>5.08</v>
      </c>
      <c r="W27" s="203">
        <v>8.08</v>
      </c>
      <c r="X27" s="203">
        <v>36.22</v>
      </c>
      <c r="Y27" s="203">
        <v>0</v>
      </c>
      <c r="Z27">
        <v>0</v>
      </c>
      <c r="AA27" s="203">
        <v>8.52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48.59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68.2</v>
      </c>
      <c r="AQ27" s="203">
        <v>22.03</v>
      </c>
      <c r="AR27" s="203">
        <v>0.08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81.739999999999995</v>
      </c>
      <c r="L28" s="203">
        <v>60.97</v>
      </c>
      <c r="M28" s="203">
        <v>0</v>
      </c>
      <c r="N28" s="203">
        <v>29</v>
      </c>
      <c r="O28" s="203">
        <v>48.71</v>
      </c>
      <c r="P28" s="203">
        <v>66.569999999999993</v>
      </c>
      <c r="Q28" s="203">
        <v>2.5099999999999998</v>
      </c>
      <c r="R28" s="203">
        <v>10.36</v>
      </c>
      <c r="S28" s="203">
        <v>6.45</v>
      </c>
      <c r="T28" s="203">
        <v>0</v>
      </c>
      <c r="U28" s="203">
        <v>168.61</v>
      </c>
      <c r="V28" s="203">
        <v>5.08</v>
      </c>
      <c r="W28" s="203">
        <v>8.08</v>
      </c>
      <c r="X28" s="203">
        <v>36.22</v>
      </c>
      <c r="Y28" s="203">
        <v>0</v>
      </c>
      <c r="Z28">
        <v>0</v>
      </c>
      <c r="AA28" s="203">
        <v>8.52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48.59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68.2</v>
      </c>
      <c r="AQ28" s="203">
        <v>22.03</v>
      </c>
      <c r="AR28" s="203">
        <v>0.13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33.369999999999997</v>
      </c>
      <c r="L29" s="203">
        <v>62.61</v>
      </c>
      <c r="M29" s="203">
        <v>0</v>
      </c>
      <c r="N29" s="203">
        <v>29</v>
      </c>
      <c r="O29" s="203">
        <v>48.71</v>
      </c>
      <c r="P29" s="203">
        <v>66.569999999999993</v>
      </c>
      <c r="Q29" s="203">
        <v>2.5099999999999998</v>
      </c>
      <c r="R29" s="203">
        <v>10.36</v>
      </c>
      <c r="S29" s="203">
        <v>6.45</v>
      </c>
      <c r="T29" s="203">
        <v>0</v>
      </c>
      <c r="U29" s="203">
        <v>177.16</v>
      </c>
      <c r="V29" s="203">
        <v>5.08</v>
      </c>
      <c r="W29" s="203">
        <v>8.08</v>
      </c>
      <c r="X29" s="203">
        <v>36.22</v>
      </c>
      <c r="Y29" s="203">
        <v>0</v>
      </c>
      <c r="Z29">
        <v>0</v>
      </c>
      <c r="AA29" s="203">
        <v>8.52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42.09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68.2</v>
      </c>
      <c r="AQ29" s="203">
        <v>22.03</v>
      </c>
      <c r="AR29" s="203">
        <v>0.39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63.99</v>
      </c>
      <c r="L30" s="203">
        <v>62.49</v>
      </c>
      <c r="M30" s="203">
        <v>0</v>
      </c>
      <c r="N30" s="203">
        <v>29</v>
      </c>
      <c r="O30" s="203">
        <v>48.71</v>
      </c>
      <c r="P30" s="203">
        <v>66.569999999999993</v>
      </c>
      <c r="Q30" s="203">
        <v>2.5099999999999998</v>
      </c>
      <c r="R30" s="203">
        <v>10.36</v>
      </c>
      <c r="S30" s="203">
        <v>6.45</v>
      </c>
      <c r="T30" s="203">
        <v>0</v>
      </c>
      <c r="U30" s="203">
        <v>179.54</v>
      </c>
      <c r="V30" s="203">
        <v>5.08</v>
      </c>
      <c r="W30" s="203">
        <v>8.08</v>
      </c>
      <c r="X30" s="203">
        <v>36.22</v>
      </c>
      <c r="Y30" s="203">
        <v>0</v>
      </c>
      <c r="Z30">
        <v>0</v>
      </c>
      <c r="AA30" s="203">
        <v>8.52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50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68.2</v>
      </c>
      <c r="AQ30" s="203">
        <v>22.03</v>
      </c>
      <c r="AR30" s="203">
        <v>1.73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76.94</v>
      </c>
      <c r="L31" s="203">
        <v>62.39</v>
      </c>
      <c r="M31" s="203">
        <v>0</v>
      </c>
      <c r="N31" s="203">
        <v>29</v>
      </c>
      <c r="O31" s="203">
        <v>48.71</v>
      </c>
      <c r="P31" s="203">
        <v>66.569999999999993</v>
      </c>
      <c r="Q31" s="203">
        <v>2.5099999999999998</v>
      </c>
      <c r="R31" s="203">
        <v>10.36</v>
      </c>
      <c r="S31" s="203">
        <v>6.45</v>
      </c>
      <c r="T31" s="203">
        <v>0</v>
      </c>
      <c r="U31" s="203">
        <v>179.54</v>
      </c>
      <c r="V31" s="203">
        <v>5.08</v>
      </c>
      <c r="W31" s="203">
        <v>8.08</v>
      </c>
      <c r="X31" s="203">
        <v>36.22</v>
      </c>
      <c r="Y31" s="203">
        <v>0</v>
      </c>
      <c r="Z31">
        <v>0</v>
      </c>
      <c r="AA31" s="203">
        <v>8.52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50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68.2</v>
      </c>
      <c r="AQ31" s="203">
        <v>22.03</v>
      </c>
      <c r="AR31" s="203">
        <v>6.36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76.94</v>
      </c>
      <c r="L32" s="203">
        <v>62.39</v>
      </c>
      <c r="M32" s="203">
        <v>0</v>
      </c>
      <c r="N32" s="203">
        <v>29</v>
      </c>
      <c r="O32" s="203">
        <v>48.71</v>
      </c>
      <c r="P32" s="203">
        <v>66.569999999999993</v>
      </c>
      <c r="Q32" s="203">
        <v>2.5099999999999998</v>
      </c>
      <c r="R32" s="203">
        <v>10.36</v>
      </c>
      <c r="S32" s="203">
        <v>6.45</v>
      </c>
      <c r="T32" s="203">
        <v>0</v>
      </c>
      <c r="U32" s="203">
        <v>179.54</v>
      </c>
      <c r="V32" s="203">
        <v>5.08</v>
      </c>
      <c r="W32" s="203">
        <v>8.08</v>
      </c>
      <c r="X32" s="203">
        <v>36.22</v>
      </c>
      <c r="Y32" s="203">
        <v>0</v>
      </c>
      <c r="Z32">
        <v>0</v>
      </c>
      <c r="AA32" s="203">
        <v>8.52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50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68.2</v>
      </c>
      <c r="AQ32" s="203">
        <v>22.03</v>
      </c>
      <c r="AR32" s="203">
        <v>13.74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76.94</v>
      </c>
      <c r="L33" s="203">
        <v>62.39</v>
      </c>
      <c r="M33" s="203">
        <v>0</v>
      </c>
      <c r="N33" s="203">
        <v>29</v>
      </c>
      <c r="O33" s="203">
        <v>48.71</v>
      </c>
      <c r="P33" s="203">
        <v>66.569999999999993</v>
      </c>
      <c r="Q33" s="203">
        <v>2.5099999999999998</v>
      </c>
      <c r="R33" s="203">
        <v>10.36</v>
      </c>
      <c r="S33" s="203">
        <v>6.45</v>
      </c>
      <c r="T33" s="203">
        <v>0</v>
      </c>
      <c r="U33" s="203">
        <v>153.88999999999999</v>
      </c>
      <c r="V33" s="203">
        <v>5.08</v>
      </c>
      <c r="W33" s="203">
        <v>8.08</v>
      </c>
      <c r="X33" s="203">
        <v>36.22</v>
      </c>
      <c r="Y33" s="203">
        <v>0</v>
      </c>
      <c r="Z33">
        <v>0</v>
      </c>
      <c r="AA33" s="203">
        <v>8.75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50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68.2</v>
      </c>
      <c r="AQ33" s="203">
        <v>22.03</v>
      </c>
      <c r="AR33" s="203">
        <v>21.27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76.94</v>
      </c>
      <c r="L34" s="203">
        <v>62.39</v>
      </c>
      <c r="M34" s="203">
        <v>0</v>
      </c>
      <c r="N34" s="203">
        <v>29</v>
      </c>
      <c r="O34" s="203">
        <v>48.71</v>
      </c>
      <c r="P34" s="203">
        <v>66.569999999999993</v>
      </c>
      <c r="Q34" s="203">
        <v>2.5099999999999998</v>
      </c>
      <c r="R34" s="203">
        <v>10.36</v>
      </c>
      <c r="S34" s="203">
        <v>6.45</v>
      </c>
      <c r="T34" s="203">
        <v>0</v>
      </c>
      <c r="U34" s="203">
        <v>153.88999999999999</v>
      </c>
      <c r="V34" s="203">
        <v>5.08</v>
      </c>
      <c r="W34" s="203">
        <v>8.08</v>
      </c>
      <c r="X34" s="203">
        <v>36.22</v>
      </c>
      <c r="Y34" s="203">
        <v>0</v>
      </c>
      <c r="Z34">
        <v>0</v>
      </c>
      <c r="AA34" s="203">
        <v>8.75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50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68.2</v>
      </c>
      <c r="AQ34" s="203">
        <v>22.03</v>
      </c>
      <c r="AR34" s="203">
        <v>22.5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76.94</v>
      </c>
      <c r="L35" s="203">
        <v>62.31</v>
      </c>
      <c r="M35" s="203">
        <v>0</v>
      </c>
      <c r="N35" s="203">
        <v>29</v>
      </c>
      <c r="O35" s="203">
        <v>48.71</v>
      </c>
      <c r="P35" s="203">
        <v>66.569999999999993</v>
      </c>
      <c r="Q35" s="203">
        <v>2.5099999999999998</v>
      </c>
      <c r="R35" s="203">
        <v>10.36</v>
      </c>
      <c r="S35" s="203">
        <v>6.45</v>
      </c>
      <c r="T35" s="203">
        <v>0</v>
      </c>
      <c r="U35" s="203">
        <v>153.88999999999999</v>
      </c>
      <c r="V35" s="203">
        <v>5.08</v>
      </c>
      <c r="W35" s="203">
        <v>8.08</v>
      </c>
      <c r="X35" s="203">
        <v>36.22</v>
      </c>
      <c r="Y35" s="203">
        <v>0</v>
      </c>
      <c r="Z35">
        <v>0</v>
      </c>
      <c r="AA35" s="203">
        <v>8.75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50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68.2</v>
      </c>
      <c r="AQ35" s="203">
        <v>22.03</v>
      </c>
      <c r="AR35" s="203">
        <v>22.5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76.94</v>
      </c>
      <c r="L36" s="203">
        <v>62.27</v>
      </c>
      <c r="M36" s="203">
        <v>0</v>
      </c>
      <c r="N36" s="203">
        <v>29</v>
      </c>
      <c r="O36" s="203">
        <v>48.71</v>
      </c>
      <c r="P36" s="203">
        <v>66.569999999999993</v>
      </c>
      <c r="Q36" s="203">
        <v>2.5099999999999998</v>
      </c>
      <c r="R36" s="203">
        <v>10.36</v>
      </c>
      <c r="S36" s="203">
        <v>6.45</v>
      </c>
      <c r="T36" s="203">
        <v>0</v>
      </c>
      <c r="U36" s="203">
        <v>153.88999999999999</v>
      </c>
      <c r="V36" s="203">
        <v>5.08</v>
      </c>
      <c r="W36" s="203">
        <v>8.08</v>
      </c>
      <c r="X36" s="203">
        <v>36.22</v>
      </c>
      <c r="Y36" s="203">
        <v>0</v>
      </c>
      <c r="Z36">
        <v>0</v>
      </c>
      <c r="AA36" s="203">
        <v>8.75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50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68.2</v>
      </c>
      <c r="AQ36" s="203">
        <v>22.03</v>
      </c>
      <c r="AR36" s="203">
        <v>22.5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76.94</v>
      </c>
      <c r="L37" s="203">
        <v>62.35</v>
      </c>
      <c r="M37" s="203">
        <v>0</v>
      </c>
      <c r="N37" s="203">
        <v>29</v>
      </c>
      <c r="O37" s="203">
        <v>48.71</v>
      </c>
      <c r="P37" s="203">
        <v>66.569999999999993</v>
      </c>
      <c r="Q37" s="203">
        <v>2.5099999999999998</v>
      </c>
      <c r="R37" s="203">
        <v>10.36</v>
      </c>
      <c r="S37" s="203">
        <v>6.45</v>
      </c>
      <c r="T37" s="203">
        <v>0</v>
      </c>
      <c r="U37" s="203">
        <v>153.88999999999999</v>
      </c>
      <c r="V37" s="203">
        <v>5.08</v>
      </c>
      <c r="W37" s="203">
        <v>8.08</v>
      </c>
      <c r="X37" s="203">
        <v>36.22</v>
      </c>
      <c r="Y37" s="203">
        <v>0</v>
      </c>
      <c r="Z37">
        <v>0</v>
      </c>
      <c r="AA37" s="203">
        <v>8.75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50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68.2</v>
      </c>
      <c r="AQ37" s="203">
        <v>22.03</v>
      </c>
      <c r="AR37" s="203">
        <v>22.5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76.94</v>
      </c>
      <c r="L38" s="203">
        <v>62.31</v>
      </c>
      <c r="M38" s="203">
        <v>0</v>
      </c>
      <c r="N38" s="203">
        <v>29</v>
      </c>
      <c r="O38" s="203">
        <v>48.71</v>
      </c>
      <c r="P38" s="203">
        <v>66.569999999999993</v>
      </c>
      <c r="Q38" s="203">
        <v>2.5099999999999998</v>
      </c>
      <c r="R38" s="203">
        <v>10.36</v>
      </c>
      <c r="S38" s="203">
        <v>6.45</v>
      </c>
      <c r="T38" s="203">
        <v>0</v>
      </c>
      <c r="U38" s="203">
        <v>153.88999999999999</v>
      </c>
      <c r="V38" s="203">
        <v>5.08</v>
      </c>
      <c r="W38" s="203">
        <v>8.08</v>
      </c>
      <c r="X38" s="203">
        <v>36.22</v>
      </c>
      <c r="Y38" s="203">
        <v>0</v>
      </c>
      <c r="Z38">
        <v>0</v>
      </c>
      <c r="AA38" s="203">
        <v>8.75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50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68.2</v>
      </c>
      <c r="AQ38" s="203">
        <v>22.03</v>
      </c>
      <c r="AR38" s="203">
        <v>22.5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76.94</v>
      </c>
      <c r="L39" s="203">
        <v>62.18</v>
      </c>
      <c r="M39" s="203">
        <v>0</v>
      </c>
      <c r="N39" s="203">
        <v>29</v>
      </c>
      <c r="O39" s="203">
        <v>48.71</v>
      </c>
      <c r="P39" s="203">
        <v>66.569999999999993</v>
      </c>
      <c r="Q39" s="203">
        <v>2.5099999999999998</v>
      </c>
      <c r="R39" s="203">
        <v>10.36</v>
      </c>
      <c r="S39" s="203">
        <v>6.45</v>
      </c>
      <c r="T39" s="203">
        <v>0</v>
      </c>
      <c r="U39" s="203">
        <v>153.88999999999999</v>
      </c>
      <c r="V39" s="203">
        <v>5.08</v>
      </c>
      <c r="W39" s="203">
        <v>8.08</v>
      </c>
      <c r="X39" s="203">
        <v>36.22</v>
      </c>
      <c r="Y39" s="203">
        <v>0</v>
      </c>
      <c r="Z39">
        <v>0</v>
      </c>
      <c r="AA39" s="203">
        <v>8.75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50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68.2</v>
      </c>
      <c r="AQ39" s="203">
        <v>22.03</v>
      </c>
      <c r="AR39" s="203">
        <v>22.5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76.94</v>
      </c>
      <c r="L40" s="203">
        <v>62.18</v>
      </c>
      <c r="M40" s="203">
        <v>0</v>
      </c>
      <c r="N40" s="203">
        <v>29</v>
      </c>
      <c r="O40" s="203">
        <v>48.71</v>
      </c>
      <c r="P40" s="203">
        <v>66.569999999999993</v>
      </c>
      <c r="Q40" s="203">
        <v>2.5099999999999998</v>
      </c>
      <c r="R40" s="203">
        <v>10.36</v>
      </c>
      <c r="S40" s="203">
        <v>6.45</v>
      </c>
      <c r="T40" s="203">
        <v>0</v>
      </c>
      <c r="U40" s="203">
        <v>153.88999999999999</v>
      </c>
      <c r="V40" s="203">
        <v>5.08</v>
      </c>
      <c r="W40" s="203">
        <v>8.08</v>
      </c>
      <c r="X40" s="203">
        <v>36.22</v>
      </c>
      <c r="Y40" s="203">
        <v>0</v>
      </c>
      <c r="Z40">
        <v>0</v>
      </c>
      <c r="AA40" s="203">
        <v>8.75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50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68.2</v>
      </c>
      <c r="AQ40" s="203">
        <v>22.03</v>
      </c>
      <c r="AR40" s="203">
        <v>22.5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76.94</v>
      </c>
      <c r="L41" s="203">
        <v>62.18</v>
      </c>
      <c r="M41" s="203">
        <v>0</v>
      </c>
      <c r="N41" s="203">
        <v>29</v>
      </c>
      <c r="O41" s="203">
        <v>48.71</v>
      </c>
      <c r="P41" s="203">
        <v>66.569999999999993</v>
      </c>
      <c r="Q41" s="203">
        <v>2.5099999999999998</v>
      </c>
      <c r="R41" s="203">
        <v>10.36</v>
      </c>
      <c r="S41" s="203">
        <v>6.45</v>
      </c>
      <c r="T41" s="203">
        <v>0</v>
      </c>
      <c r="U41" s="203">
        <v>153.88999999999999</v>
      </c>
      <c r="V41" s="203">
        <v>5.08</v>
      </c>
      <c r="W41" s="203">
        <v>8.08</v>
      </c>
      <c r="X41" s="203">
        <v>36.22</v>
      </c>
      <c r="Y41" s="203">
        <v>0</v>
      </c>
      <c r="Z41">
        <v>0</v>
      </c>
      <c r="AA41" s="203">
        <v>8.75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42.09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68.2</v>
      </c>
      <c r="AQ41" s="203">
        <v>22.03</v>
      </c>
      <c r="AR41" s="203">
        <v>22.5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139.30000000000001</v>
      </c>
      <c r="L42" s="203">
        <v>62.18</v>
      </c>
      <c r="M42" s="203">
        <v>0</v>
      </c>
      <c r="N42" s="203">
        <v>29</v>
      </c>
      <c r="O42" s="203">
        <v>48.71</v>
      </c>
      <c r="P42" s="203">
        <v>66.569999999999993</v>
      </c>
      <c r="Q42" s="203">
        <v>2.5099999999999998</v>
      </c>
      <c r="R42" s="203">
        <v>10.36</v>
      </c>
      <c r="S42" s="203">
        <v>6.45</v>
      </c>
      <c r="T42" s="203">
        <v>0</v>
      </c>
      <c r="U42" s="203">
        <v>153.88999999999999</v>
      </c>
      <c r="V42" s="203">
        <v>5.08</v>
      </c>
      <c r="W42" s="203">
        <v>8.08</v>
      </c>
      <c r="X42" s="203">
        <v>36.22</v>
      </c>
      <c r="Y42" s="203">
        <v>0</v>
      </c>
      <c r="Z42">
        <v>0</v>
      </c>
      <c r="AA42" s="203">
        <v>8.75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42.09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68.2</v>
      </c>
      <c r="AQ42" s="203">
        <v>22.03</v>
      </c>
      <c r="AR42" s="203">
        <v>22.5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106.24</v>
      </c>
      <c r="L43" s="203">
        <v>62.61</v>
      </c>
      <c r="M43" s="203">
        <v>0</v>
      </c>
      <c r="N43" s="203">
        <v>29</v>
      </c>
      <c r="O43" s="203">
        <v>48.71</v>
      </c>
      <c r="P43" s="203">
        <v>66.569999999999993</v>
      </c>
      <c r="Q43" s="203">
        <v>2.5099999999999998</v>
      </c>
      <c r="R43" s="203">
        <v>10.36</v>
      </c>
      <c r="S43" s="203">
        <v>6.45</v>
      </c>
      <c r="T43" s="203">
        <v>0</v>
      </c>
      <c r="U43" s="203">
        <v>153.88999999999999</v>
      </c>
      <c r="V43" s="203">
        <v>5.08</v>
      </c>
      <c r="W43" s="203">
        <v>8.08</v>
      </c>
      <c r="X43" s="203">
        <v>36.22</v>
      </c>
      <c r="Y43" s="203">
        <v>0</v>
      </c>
      <c r="Z43">
        <v>0</v>
      </c>
      <c r="AA43" s="203">
        <v>8.75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47.56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68.2</v>
      </c>
      <c r="AQ43" s="203">
        <v>22.03</v>
      </c>
      <c r="AR43" s="203">
        <v>22.5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72.959999999999994</v>
      </c>
      <c r="L44" s="203">
        <v>33.659999999999997</v>
      </c>
      <c r="M44" s="203">
        <v>0</v>
      </c>
      <c r="N44" s="203">
        <v>29</v>
      </c>
      <c r="O44" s="203">
        <v>48.71</v>
      </c>
      <c r="P44" s="203">
        <v>66.569999999999993</v>
      </c>
      <c r="Q44" s="203">
        <v>0.96</v>
      </c>
      <c r="R44" s="203">
        <v>5.77</v>
      </c>
      <c r="S44" s="203">
        <v>3.85</v>
      </c>
      <c r="T44" s="203">
        <v>0</v>
      </c>
      <c r="U44" s="203">
        <v>153.88999999999999</v>
      </c>
      <c r="V44" s="203">
        <v>5.08</v>
      </c>
      <c r="W44" s="203">
        <v>8.08</v>
      </c>
      <c r="X44" s="203">
        <v>36.22</v>
      </c>
      <c r="Y44" s="203">
        <v>0</v>
      </c>
      <c r="Z44">
        <v>0</v>
      </c>
      <c r="AA44" s="203">
        <v>8.75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47.56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68.2</v>
      </c>
      <c r="AQ44" s="203">
        <v>22.03</v>
      </c>
      <c r="AR44" s="203">
        <v>22.5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86.54</v>
      </c>
      <c r="L45" s="203">
        <v>57.83</v>
      </c>
      <c r="M45" s="203">
        <v>0</v>
      </c>
      <c r="N45" s="203">
        <v>29</v>
      </c>
      <c r="O45" s="203">
        <v>48.71</v>
      </c>
      <c r="P45" s="203">
        <v>66.569999999999993</v>
      </c>
      <c r="Q45" s="203">
        <v>2.5099999999999998</v>
      </c>
      <c r="R45" s="203">
        <v>10.36</v>
      </c>
      <c r="S45" s="203">
        <v>6.45</v>
      </c>
      <c r="T45" s="203">
        <v>0</v>
      </c>
      <c r="U45" s="203">
        <v>153.88999999999999</v>
      </c>
      <c r="V45" s="203">
        <v>4.8899999999999997</v>
      </c>
      <c r="W45" s="203">
        <v>8.08</v>
      </c>
      <c r="X45" s="203">
        <v>36.22</v>
      </c>
      <c r="Y45" s="203">
        <v>0</v>
      </c>
      <c r="Z45">
        <v>0</v>
      </c>
      <c r="AA45" s="203">
        <v>8.75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47.56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68.2</v>
      </c>
      <c r="AQ45" s="203">
        <v>22.03</v>
      </c>
      <c r="AR45" s="203">
        <v>22.5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86.54</v>
      </c>
      <c r="L46" s="203">
        <v>62.61</v>
      </c>
      <c r="M46" s="203">
        <v>0</v>
      </c>
      <c r="N46" s="203">
        <v>29</v>
      </c>
      <c r="O46" s="203">
        <v>48.71</v>
      </c>
      <c r="P46" s="203">
        <v>66.569999999999993</v>
      </c>
      <c r="Q46" s="203">
        <v>2.5099999999999998</v>
      </c>
      <c r="R46" s="203">
        <v>10.36</v>
      </c>
      <c r="S46" s="203">
        <v>6.45</v>
      </c>
      <c r="T46" s="203">
        <v>0</v>
      </c>
      <c r="U46" s="203">
        <v>153.88999999999999</v>
      </c>
      <c r="V46" s="203">
        <v>4.8899999999999997</v>
      </c>
      <c r="W46" s="203">
        <v>8.08</v>
      </c>
      <c r="X46" s="203">
        <v>36.22</v>
      </c>
      <c r="Y46" s="203">
        <v>0</v>
      </c>
      <c r="Z46">
        <v>0</v>
      </c>
      <c r="AA46" s="203">
        <v>8.75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47.56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68.2</v>
      </c>
      <c r="AQ46" s="203">
        <v>22.03</v>
      </c>
      <c r="AR46" s="203">
        <v>22.5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86.54</v>
      </c>
      <c r="L47" s="203">
        <v>62.61</v>
      </c>
      <c r="M47" s="203">
        <v>0</v>
      </c>
      <c r="N47" s="203">
        <v>29</v>
      </c>
      <c r="O47" s="203">
        <v>48.71</v>
      </c>
      <c r="P47" s="203">
        <v>66.569999999999993</v>
      </c>
      <c r="Q47" s="203">
        <v>2.5099999999999998</v>
      </c>
      <c r="R47" s="203">
        <v>10.36</v>
      </c>
      <c r="S47" s="203">
        <v>6.45</v>
      </c>
      <c r="T47" s="203">
        <v>0</v>
      </c>
      <c r="U47" s="203">
        <v>153.88999999999999</v>
      </c>
      <c r="V47" s="203">
        <v>5.28</v>
      </c>
      <c r="W47" s="203">
        <v>8.08</v>
      </c>
      <c r="X47" s="203">
        <v>36.22</v>
      </c>
      <c r="Y47" s="203">
        <v>0</v>
      </c>
      <c r="Z47">
        <v>0</v>
      </c>
      <c r="AA47" s="203">
        <v>8.52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48.59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68.2</v>
      </c>
      <c r="AQ47" s="203">
        <v>22.03</v>
      </c>
      <c r="AR47" s="203">
        <v>22.5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86.54</v>
      </c>
      <c r="L48" s="203">
        <v>62.61</v>
      </c>
      <c r="M48" s="203">
        <v>0</v>
      </c>
      <c r="N48" s="203">
        <v>29</v>
      </c>
      <c r="O48" s="203">
        <v>48.71</v>
      </c>
      <c r="P48" s="203">
        <v>66.569999999999993</v>
      </c>
      <c r="Q48" s="203">
        <v>2.5099999999999998</v>
      </c>
      <c r="R48" s="203">
        <v>10.36</v>
      </c>
      <c r="S48" s="203">
        <v>6.45</v>
      </c>
      <c r="T48" s="203">
        <v>0</v>
      </c>
      <c r="U48" s="203">
        <v>153.88999999999999</v>
      </c>
      <c r="V48" s="203">
        <v>5.08</v>
      </c>
      <c r="W48" s="203">
        <v>8.08</v>
      </c>
      <c r="X48" s="203">
        <v>36.22</v>
      </c>
      <c r="Y48" s="203">
        <v>0</v>
      </c>
      <c r="Z48">
        <v>0</v>
      </c>
      <c r="AA48" s="203">
        <v>8.52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48.59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68.2</v>
      </c>
      <c r="AQ48" s="203">
        <v>22.03</v>
      </c>
      <c r="AR48" s="203">
        <v>22.5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40.39</v>
      </c>
      <c r="L49" s="203">
        <v>62.61</v>
      </c>
      <c r="M49" s="203">
        <v>0</v>
      </c>
      <c r="N49" s="203">
        <v>29</v>
      </c>
      <c r="O49" s="203">
        <v>48.71</v>
      </c>
      <c r="P49" s="203">
        <v>66.569999999999993</v>
      </c>
      <c r="Q49" s="203">
        <v>2.5099999999999998</v>
      </c>
      <c r="R49" s="203">
        <v>10.36</v>
      </c>
      <c r="S49" s="203">
        <v>6.45</v>
      </c>
      <c r="T49" s="203">
        <v>0</v>
      </c>
      <c r="U49" s="203">
        <v>153.88999999999999</v>
      </c>
      <c r="V49" s="203">
        <v>5.08</v>
      </c>
      <c r="W49" s="203">
        <v>8.08</v>
      </c>
      <c r="X49" s="203">
        <v>36.22</v>
      </c>
      <c r="Y49" s="203">
        <v>0</v>
      </c>
      <c r="Z49">
        <v>0</v>
      </c>
      <c r="AA49" s="203">
        <v>8.52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48.59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68.2</v>
      </c>
      <c r="AQ49" s="203">
        <v>22.03</v>
      </c>
      <c r="AR49" s="203">
        <v>22.5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40.39</v>
      </c>
      <c r="L50" s="203">
        <v>62.61</v>
      </c>
      <c r="M50" s="203">
        <v>0</v>
      </c>
      <c r="N50" s="203">
        <v>29</v>
      </c>
      <c r="O50" s="203">
        <v>48.71</v>
      </c>
      <c r="P50" s="203">
        <v>66.569999999999993</v>
      </c>
      <c r="Q50" s="203">
        <v>2.5099999999999998</v>
      </c>
      <c r="R50" s="203">
        <v>10.36</v>
      </c>
      <c r="S50" s="203">
        <v>6.45</v>
      </c>
      <c r="T50" s="203">
        <v>0</v>
      </c>
      <c r="U50" s="203">
        <v>153.88999999999999</v>
      </c>
      <c r="V50" s="203">
        <v>5.08</v>
      </c>
      <c r="W50" s="203">
        <v>8.08</v>
      </c>
      <c r="X50" s="203">
        <v>36.22</v>
      </c>
      <c r="Y50" s="203">
        <v>0</v>
      </c>
      <c r="Z50">
        <v>0</v>
      </c>
      <c r="AA50" s="203">
        <v>8.52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48.59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68.2</v>
      </c>
      <c r="AQ50" s="203">
        <v>22.03</v>
      </c>
      <c r="AR50" s="203">
        <v>22.5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40.39</v>
      </c>
      <c r="L51" s="203">
        <v>32.69</v>
      </c>
      <c r="M51" s="203">
        <v>0</v>
      </c>
      <c r="N51" s="203">
        <v>29</v>
      </c>
      <c r="O51" s="203">
        <v>48.71</v>
      </c>
      <c r="P51" s="203">
        <v>66.569999999999993</v>
      </c>
      <c r="Q51" s="203">
        <v>1.95</v>
      </c>
      <c r="R51" s="203">
        <v>7.87</v>
      </c>
      <c r="S51" s="203">
        <v>4.9400000000000004</v>
      </c>
      <c r="T51" s="203">
        <v>0</v>
      </c>
      <c r="U51" s="203">
        <v>153.88999999999999</v>
      </c>
      <c r="V51" s="203">
        <v>5.08</v>
      </c>
      <c r="W51" s="203">
        <v>8.08</v>
      </c>
      <c r="X51" s="203">
        <v>36.22</v>
      </c>
      <c r="Y51" s="203">
        <v>0</v>
      </c>
      <c r="Z51">
        <v>0</v>
      </c>
      <c r="AA51" s="203">
        <v>8.52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48.59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33.49</v>
      </c>
      <c r="AQ51" s="203">
        <v>13.91</v>
      </c>
      <c r="AR51" s="203">
        <v>22.5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40.39</v>
      </c>
      <c r="L52" s="203">
        <v>32.69</v>
      </c>
      <c r="M52" s="203">
        <v>0</v>
      </c>
      <c r="N52" s="203">
        <v>29</v>
      </c>
      <c r="O52" s="203">
        <v>48.71</v>
      </c>
      <c r="P52" s="203">
        <v>66.569999999999993</v>
      </c>
      <c r="Q52" s="203">
        <v>1.52</v>
      </c>
      <c r="R52" s="203">
        <v>6.03</v>
      </c>
      <c r="S52" s="203">
        <v>4</v>
      </c>
      <c r="T52" s="203">
        <v>0</v>
      </c>
      <c r="U52" s="203">
        <v>153.88999999999999</v>
      </c>
      <c r="V52" s="203">
        <v>5.08</v>
      </c>
      <c r="W52" s="203">
        <v>8.08</v>
      </c>
      <c r="X52" s="203">
        <v>36.22</v>
      </c>
      <c r="Y52" s="203">
        <v>0</v>
      </c>
      <c r="Z52">
        <v>0</v>
      </c>
      <c r="AA52" s="203">
        <v>8.52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48.59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33.49</v>
      </c>
      <c r="AQ52" s="203">
        <v>13.91</v>
      </c>
      <c r="AR52" s="203">
        <v>22.5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40.39</v>
      </c>
      <c r="L53" s="203">
        <v>32.69</v>
      </c>
      <c r="M53" s="203">
        <v>0</v>
      </c>
      <c r="N53" s="203">
        <v>29</v>
      </c>
      <c r="O53" s="203">
        <v>48.71</v>
      </c>
      <c r="P53" s="203">
        <v>66.569999999999993</v>
      </c>
      <c r="Q53" s="203">
        <v>1.5</v>
      </c>
      <c r="R53" s="203">
        <v>5.77</v>
      </c>
      <c r="S53" s="203">
        <v>3.86</v>
      </c>
      <c r="T53" s="203">
        <v>0</v>
      </c>
      <c r="U53" s="203">
        <v>153.88999999999999</v>
      </c>
      <c r="V53" s="203">
        <v>5.08</v>
      </c>
      <c r="W53" s="203">
        <v>8.08</v>
      </c>
      <c r="X53" s="203">
        <v>37.67</v>
      </c>
      <c r="Y53" s="203">
        <v>0</v>
      </c>
      <c r="Z53">
        <v>0</v>
      </c>
      <c r="AA53" s="203">
        <v>8.52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48.59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68.2</v>
      </c>
      <c r="AQ53" s="203">
        <v>22.91</v>
      </c>
      <c r="AR53" s="203">
        <v>22.5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40.39</v>
      </c>
      <c r="L54" s="203">
        <v>32.69</v>
      </c>
      <c r="M54" s="203">
        <v>0</v>
      </c>
      <c r="N54" s="203">
        <v>29</v>
      </c>
      <c r="O54" s="203">
        <v>48.71</v>
      </c>
      <c r="P54" s="203">
        <v>66.569999999999993</v>
      </c>
      <c r="Q54" s="203">
        <v>1.5</v>
      </c>
      <c r="R54" s="203">
        <v>5.77</v>
      </c>
      <c r="S54" s="203">
        <v>3.86</v>
      </c>
      <c r="T54" s="203">
        <v>0</v>
      </c>
      <c r="U54" s="203">
        <v>153.88999999999999</v>
      </c>
      <c r="V54" s="203">
        <v>5.08</v>
      </c>
      <c r="W54" s="203">
        <v>8.08</v>
      </c>
      <c r="X54" s="203">
        <v>36.22</v>
      </c>
      <c r="Y54" s="203">
        <v>0</v>
      </c>
      <c r="Z54">
        <v>0</v>
      </c>
      <c r="AA54" s="203">
        <v>8.52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48.59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68.2</v>
      </c>
      <c r="AQ54" s="203">
        <v>22.91</v>
      </c>
      <c r="AR54" s="203">
        <v>22.5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40.39</v>
      </c>
      <c r="L55" s="203">
        <v>32.69</v>
      </c>
      <c r="M55" s="203">
        <v>0</v>
      </c>
      <c r="N55" s="203">
        <v>29</v>
      </c>
      <c r="O55" s="203">
        <v>48.71</v>
      </c>
      <c r="P55" s="203">
        <v>66.569999999999993</v>
      </c>
      <c r="Q55" s="203">
        <v>2.5099999999999998</v>
      </c>
      <c r="R55" s="203">
        <v>10.36</v>
      </c>
      <c r="S55" s="203">
        <v>6.45</v>
      </c>
      <c r="T55" s="203">
        <v>0</v>
      </c>
      <c r="U55" s="203">
        <v>153.88999999999999</v>
      </c>
      <c r="V55" s="203">
        <v>5.08</v>
      </c>
      <c r="W55" s="203">
        <v>8.08</v>
      </c>
      <c r="X55" s="203">
        <v>36.22</v>
      </c>
      <c r="Y55" s="203">
        <v>0</v>
      </c>
      <c r="Z55">
        <v>0</v>
      </c>
      <c r="AA55" s="203">
        <v>8.52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48.59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68.2</v>
      </c>
      <c r="AQ55" s="203">
        <v>22.91</v>
      </c>
      <c r="AR55" s="203">
        <v>22.5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40.39</v>
      </c>
      <c r="L56" s="203">
        <v>32.69</v>
      </c>
      <c r="M56" s="203">
        <v>0</v>
      </c>
      <c r="N56" s="203">
        <v>29</v>
      </c>
      <c r="O56" s="203">
        <v>48.71</v>
      </c>
      <c r="P56" s="203">
        <v>66.569999999999993</v>
      </c>
      <c r="Q56" s="203">
        <v>2.5099999999999998</v>
      </c>
      <c r="R56" s="203">
        <v>10.36</v>
      </c>
      <c r="S56" s="203">
        <v>6.45</v>
      </c>
      <c r="T56" s="203">
        <v>0</v>
      </c>
      <c r="U56" s="203">
        <v>153.88999999999999</v>
      </c>
      <c r="V56" s="203">
        <v>5.08</v>
      </c>
      <c r="W56" s="203">
        <v>8.08</v>
      </c>
      <c r="X56" s="203">
        <v>36.22</v>
      </c>
      <c r="Y56" s="203">
        <v>0</v>
      </c>
      <c r="Z56">
        <v>0</v>
      </c>
      <c r="AA56" s="203">
        <v>8.52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48.59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68.2</v>
      </c>
      <c r="AQ56" s="203">
        <v>22.91</v>
      </c>
      <c r="AR56" s="203">
        <v>22.5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40.39</v>
      </c>
      <c r="L57" s="203">
        <v>32.69</v>
      </c>
      <c r="M57" s="203">
        <v>0</v>
      </c>
      <c r="N57" s="203">
        <v>29</v>
      </c>
      <c r="O57" s="203">
        <v>48.71</v>
      </c>
      <c r="P57" s="203">
        <v>66.569999999999993</v>
      </c>
      <c r="Q57" s="203">
        <v>2.5099999999999998</v>
      </c>
      <c r="R57" s="203">
        <v>10.36</v>
      </c>
      <c r="S57" s="203">
        <v>6.45</v>
      </c>
      <c r="T57" s="203">
        <v>0</v>
      </c>
      <c r="U57" s="203">
        <v>153.88999999999999</v>
      </c>
      <c r="V57" s="203">
        <v>5.08</v>
      </c>
      <c r="W57" s="203">
        <v>8.08</v>
      </c>
      <c r="X57" s="203">
        <v>36.22</v>
      </c>
      <c r="Y57" s="203">
        <v>0</v>
      </c>
      <c r="Z57">
        <v>0</v>
      </c>
      <c r="AA57" s="203">
        <v>8.52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48.59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68.2</v>
      </c>
      <c r="AQ57" s="203">
        <v>22.91</v>
      </c>
      <c r="AR57" s="203">
        <v>22.5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40.39</v>
      </c>
      <c r="L58" s="203">
        <v>32.69</v>
      </c>
      <c r="M58" s="203">
        <v>0</v>
      </c>
      <c r="N58" s="203">
        <v>29</v>
      </c>
      <c r="O58" s="203">
        <v>48.71</v>
      </c>
      <c r="P58" s="203">
        <v>66.569999999999993</v>
      </c>
      <c r="Q58" s="203">
        <v>2.5099999999999998</v>
      </c>
      <c r="R58" s="203">
        <v>10.36</v>
      </c>
      <c r="S58" s="203">
        <v>6.45</v>
      </c>
      <c r="T58" s="203">
        <v>0</v>
      </c>
      <c r="U58" s="203">
        <v>153.88999999999999</v>
      </c>
      <c r="V58" s="203">
        <v>5.08</v>
      </c>
      <c r="W58" s="203">
        <v>8.08</v>
      </c>
      <c r="X58" s="203">
        <v>36.22</v>
      </c>
      <c r="Y58" s="203">
        <v>0</v>
      </c>
      <c r="Z58">
        <v>0</v>
      </c>
      <c r="AA58" s="203">
        <v>8.52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48.59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68.2</v>
      </c>
      <c r="AQ58" s="203">
        <v>22.91</v>
      </c>
      <c r="AR58" s="203">
        <v>22.5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40.39</v>
      </c>
      <c r="L59" s="203">
        <v>32.69</v>
      </c>
      <c r="M59" s="203">
        <v>0</v>
      </c>
      <c r="N59" s="203">
        <v>29</v>
      </c>
      <c r="O59" s="203">
        <v>48.71</v>
      </c>
      <c r="P59" s="203">
        <v>66.569999999999993</v>
      </c>
      <c r="Q59" s="203">
        <v>2.5099999999999998</v>
      </c>
      <c r="R59" s="203">
        <v>10.36</v>
      </c>
      <c r="S59" s="203">
        <v>6.45</v>
      </c>
      <c r="T59" s="203">
        <v>0</v>
      </c>
      <c r="U59" s="203">
        <v>153.88999999999999</v>
      </c>
      <c r="V59" s="203">
        <v>5.08</v>
      </c>
      <c r="W59" s="203">
        <v>8.08</v>
      </c>
      <c r="X59" s="203">
        <v>36.22</v>
      </c>
      <c r="Y59" s="203">
        <v>0</v>
      </c>
      <c r="Z59">
        <v>0</v>
      </c>
      <c r="AA59" s="203">
        <v>8.52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48.59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68.2</v>
      </c>
      <c r="AQ59" s="203">
        <v>22.91</v>
      </c>
      <c r="AR59" s="203">
        <v>22.5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40.39</v>
      </c>
      <c r="L60" s="203">
        <v>32.69</v>
      </c>
      <c r="M60" s="203">
        <v>0</v>
      </c>
      <c r="N60" s="203">
        <v>29</v>
      </c>
      <c r="O60" s="203">
        <v>48.71</v>
      </c>
      <c r="P60" s="203">
        <v>66.569999999999993</v>
      </c>
      <c r="Q60" s="203">
        <v>2.5099999999999998</v>
      </c>
      <c r="R60" s="203">
        <v>10.36</v>
      </c>
      <c r="S60" s="203">
        <v>6.45</v>
      </c>
      <c r="T60" s="203">
        <v>0</v>
      </c>
      <c r="U60" s="203">
        <v>153.88999999999999</v>
      </c>
      <c r="V60" s="203">
        <v>5.08</v>
      </c>
      <c r="W60" s="203">
        <v>8.08</v>
      </c>
      <c r="X60" s="203">
        <v>36.22</v>
      </c>
      <c r="Y60" s="203">
        <v>0</v>
      </c>
      <c r="Z60">
        <v>0</v>
      </c>
      <c r="AA60" s="203">
        <v>8.52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48.59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68.2</v>
      </c>
      <c r="AQ60" s="203">
        <v>22.91</v>
      </c>
      <c r="AR60" s="203">
        <v>22.5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40.39</v>
      </c>
      <c r="L61" s="203">
        <v>32.69</v>
      </c>
      <c r="M61" s="203">
        <v>0</v>
      </c>
      <c r="N61" s="203">
        <v>29</v>
      </c>
      <c r="O61" s="203">
        <v>48.71</v>
      </c>
      <c r="P61" s="203">
        <v>66.569999999999993</v>
      </c>
      <c r="Q61" s="203">
        <v>2.5099999999999998</v>
      </c>
      <c r="R61" s="203">
        <v>10.36</v>
      </c>
      <c r="S61" s="203">
        <v>6.45</v>
      </c>
      <c r="T61" s="203">
        <v>0</v>
      </c>
      <c r="U61" s="203">
        <v>153.88999999999999</v>
      </c>
      <c r="V61" s="203">
        <v>5.08</v>
      </c>
      <c r="W61" s="203">
        <v>8.08</v>
      </c>
      <c r="X61" s="203">
        <v>36.22</v>
      </c>
      <c r="Y61" s="203">
        <v>0</v>
      </c>
      <c r="Z61">
        <v>0</v>
      </c>
      <c r="AA61" s="203">
        <v>8.52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48.59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68.2</v>
      </c>
      <c r="AQ61" s="203">
        <v>22.91</v>
      </c>
      <c r="AR61" s="203">
        <v>22.5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40.39</v>
      </c>
      <c r="L62" s="203">
        <v>32.69</v>
      </c>
      <c r="M62" s="203">
        <v>0</v>
      </c>
      <c r="N62" s="203">
        <v>29</v>
      </c>
      <c r="O62" s="203">
        <v>48.71</v>
      </c>
      <c r="P62" s="203">
        <v>66.569999999999993</v>
      </c>
      <c r="Q62" s="203">
        <v>2.5099999999999998</v>
      </c>
      <c r="R62" s="203">
        <v>10.36</v>
      </c>
      <c r="S62" s="203">
        <v>6.45</v>
      </c>
      <c r="T62" s="203">
        <v>0</v>
      </c>
      <c r="U62" s="203">
        <v>153.88999999999999</v>
      </c>
      <c r="V62" s="203">
        <v>5.08</v>
      </c>
      <c r="W62" s="203">
        <v>8.08</v>
      </c>
      <c r="X62" s="203">
        <v>36.22</v>
      </c>
      <c r="Y62" s="203">
        <v>0</v>
      </c>
      <c r="Z62">
        <v>0</v>
      </c>
      <c r="AA62" s="203">
        <v>8.52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48.59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68.2</v>
      </c>
      <c r="AQ62" s="203">
        <v>22.91</v>
      </c>
      <c r="AR62" s="203">
        <v>22.5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40.39</v>
      </c>
      <c r="L63" s="203">
        <v>32.69</v>
      </c>
      <c r="M63" s="203">
        <v>0</v>
      </c>
      <c r="N63" s="203">
        <v>29</v>
      </c>
      <c r="O63" s="203">
        <v>48.71</v>
      </c>
      <c r="P63" s="203">
        <v>66.569999999999993</v>
      </c>
      <c r="Q63" s="203">
        <v>2.5099999999999998</v>
      </c>
      <c r="R63" s="203">
        <v>10.36</v>
      </c>
      <c r="S63" s="203">
        <v>6.45</v>
      </c>
      <c r="T63" s="203">
        <v>0</v>
      </c>
      <c r="U63" s="203">
        <v>153.88999999999999</v>
      </c>
      <c r="V63" s="203">
        <v>5.08</v>
      </c>
      <c r="W63" s="203">
        <v>8.08</v>
      </c>
      <c r="X63" s="203">
        <v>36.22</v>
      </c>
      <c r="Y63" s="203">
        <v>0</v>
      </c>
      <c r="Z63">
        <v>0</v>
      </c>
      <c r="AA63" s="203">
        <v>8.24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48.59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68.2</v>
      </c>
      <c r="AQ63" s="203">
        <v>22.91</v>
      </c>
      <c r="AR63" s="203">
        <v>22.5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40.39</v>
      </c>
      <c r="L64" s="203">
        <v>32.69</v>
      </c>
      <c r="M64" s="203">
        <v>0</v>
      </c>
      <c r="N64" s="203">
        <v>29</v>
      </c>
      <c r="O64" s="203">
        <v>48.71</v>
      </c>
      <c r="P64" s="203">
        <v>66.569999999999993</v>
      </c>
      <c r="Q64" s="203">
        <v>2.5099999999999998</v>
      </c>
      <c r="R64" s="203">
        <v>10.36</v>
      </c>
      <c r="S64" s="203">
        <v>6.45</v>
      </c>
      <c r="T64" s="203">
        <v>0</v>
      </c>
      <c r="U64" s="203">
        <v>153.88999999999999</v>
      </c>
      <c r="V64" s="203">
        <v>5.08</v>
      </c>
      <c r="W64" s="203">
        <v>8.08</v>
      </c>
      <c r="X64" s="203">
        <v>36.22</v>
      </c>
      <c r="Y64" s="203">
        <v>0</v>
      </c>
      <c r="Z64">
        <v>0</v>
      </c>
      <c r="AA64" s="203">
        <v>8.24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48.59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68.2</v>
      </c>
      <c r="AQ64" s="203">
        <v>22.91</v>
      </c>
      <c r="AR64" s="203">
        <v>22.5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40.39</v>
      </c>
      <c r="L65" s="203">
        <v>32.69</v>
      </c>
      <c r="M65" s="203">
        <v>0</v>
      </c>
      <c r="N65" s="203">
        <v>29</v>
      </c>
      <c r="O65" s="203">
        <v>48.71</v>
      </c>
      <c r="P65" s="203">
        <v>66.569999999999993</v>
      </c>
      <c r="Q65" s="203">
        <v>2.5099999999999998</v>
      </c>
      <c r="R65" s="203">
        <v>10.36</v>
      </c>
      <c r="S65" s="203">
        <v>6.45</v>
      </c>
      <c r="T65" s="203">
        <v>0</v>
      </c>
      <c r="U65" s="203">
        <v>153.88999999999999</v>
      </c>
      <c r="V65" s="203">
        <v>5.08</v>
      </c>
      <c r="W65" s="203">
        <v>8.08</v>
      </c>
      <c r="X65" s="203">
        <v>36.22</v>
      </c>
      <c r="Y65" s="203">
        <v>0</v>
      </c>
      <c r="Z65">
        <v>0</v>
      </c>
      <c r="AA65" s="203">
        <v>8.24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48.59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68.2</v>
      </c>
      <c r="AQ65" s="203">
        <v>22.91</v>
      </c>
      <c r="AR65" s="203">
        <v>22.49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40.39</v>
      </c>
      <c r="L66" s="203">
        <v>32.69</v>
      </c>
      <c r="M66" s="203">
        <v>0</v>
      </c>
      <c r="N66" s="203">
        <v>29</v>
      </c>
      <c r="O66" s="203">
        <v>48.71</v>
      </c>
      <c r="P66" s="203">
        <v>66.569999999999993</v>
      </c>
      <c r="Q66" s="203">
        <v>2.5099999999999998</v>
      </c>
      <c r="R66" s="203">
        <v>10.36</v>
      </c>
      <c r="S66" s="203">
        <v>6.45</v>
      </c>
      <c r="T66" s="203">
        <v>0</v>
      </c>
      <c r="U66" s="203">
        <v>153.88999999999999</v>
      </c>
      <c r="V66" s="203">
        <v>5.08</v>
      </c>
      <c r="W66" s="203">
        <v>8.08</v>
      </c>
      <c r="X66" s="203">
        <v>36.22</v>
      </c>
      <c r="Y66" s="203">
        <v>0</v>
      </c>
      <c r="Z66">
        <v>0</v>
      </c>
      <c r="AA66" s="203">
        <v>8.24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48.59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68.2</v>
      </c>
      <c r="AQ66" s="203">
        <v>22.91</v>
      </c>
      <c r="AR66" s="203">
        <v>22.31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40.39</v>
      </c>
      <c r="L67" s="203">
        <v>32.69</v>
      </c>
      <c r="M67" s="203">
        <v>0</v>
      </c>
      <c r="N67" s="203">
        <v>29</v>
      </c>
      <c r="O67" s="203">
        <v>48.71</v>
      </c>
      <c r="P67" s="203">
        <v>66.569999999999993</v>
      </c>
      <c r="Q67" s="203">
        <v>2.5099999999999998</v>
      </c>
      <c r="R67" s="203">
        <v>9.92</v>
      </c>
      <c r="S67" s="203">
        <v>6.02</v>
      </c>
      <c r="T67" s="203">
        <v>0</v>
      </c>
      <c r="U67" s="203">
        <v>153.88999999999999</v>
      </c>
      <c r="V67" s="203">
        <v>5.08</v>
      </c>
      <c r="W67" s="203">
        <v>8.08</v>
      </c>
      <c r="X67" s="203">
        <v>36.22</v>
      </c>
      <c r="Y67" s="203">
        <v>0</v>
      </c>
      <c r="Z67">
        <v>0</v>
      </c>
      <c r="AA67" s="203">
        <v>8.24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48.59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68.2</v>
      </c>
      <c r="AQ67" s="203">
        <v>22.03</v>
      </c>
      <c r="AR67" s="203">
        <v>20.43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40.39</v>
      </c>
      <c r="L68" s="203">
        <v>32.69</v>
      </c>
      <c r="M68" s="203">
        <v>0</v>
      </c>
      <c r="N68" s="203">
        <v>29</v>
      </c>
      <c r="O68" s="203">
        <v>48.71</v>
      </c>
      <c r="P68" s="203">
        <v>66.569999999999993</v>
      </c>
      <c r="Q68" s="203">
        <v>2.5099999999999998</v>
      </c>
      <c r="R68" s="203">
        <v>10.36</v>
      </c>
      <c r="S68" s="203">
        <v>6.45</v>
      </c>
      <c r="T68" s="203">
        <v>0</v>
      </c>
      <c r="U68" s="203">
        <v>153.88999999999999</v>
      </c>
      <c r="V68" s="203">
        <v>5.08</v>
      </c>
      <c r="W68" s="203">
        <v>8.08</v>
      </c>
      <c r="X68" s="203">
        <v>36.22</v>
      </c>
      <c r="Y68" s="203">
        <v>0</v>
      </c>
      <c r="Z68">
        <v>0</v>
      </c>
      <c r="AA68" s="203">
        <v>8.24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48.59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68.2</v>
      </c>
      <c r="AQ68" s="203">
        <v>22.03</v>
      </c>
      <c r="AR68" s="203">
        <v>18.86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86.54</v>
      </c>
      <c r="L69" s="203">
        <v>62.61</v>
      </c>
      <c r="M69" s="203">
        <v>0</v>
      </c>
      <c r="N69" s="203">
        <v>29</v>
      </c>
      <c r="O69" s="203">
        <v>48.71</v>
      </c>
      <c r="P69" s="203">
        <v>66.569999999999993</v>
      </c>
      <c r="Q69" s="203">
        <v>2.5099999999999998</v>
      </c>
      <c r="R69" s="203">
        <v>10.36</v>
      </c>
      <c r="S69" s="203">
        <v>6.45</v>
      </c>
      <c r="T69" s="203">
        <v>0</v>
      </c>
      <c r="U69" s="203">
        <v>128.25</v>
      </c>
      <c r="V69" s="203">
        <v>5.08</v>
      </c>
      <c r="W69" s="203">
        <v>8.08</v>
      </c>
      <c r="X69" s="203">
        <v>34.340000000000003</v>
      </c>
      <c r="Y69" s="203">
        <v>0</v>
      </c>
      <c r="Z69">
        <v>0</v>
      </c>
      <c r="AA69" s="203">
        <v>8.24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48.59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68.2</v>
      </c>
      <c r="AQ69" s="203">
        <v>22.03</v>
      </c>
      <c r="AR69" s="203">
        <v>17.8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86.54</v>
      </c>
      <c r="L70" s="203">
        <v>62.61</v>
      </c>
      <c r="M70" s="203">
        <v>0</v>
      </c>
      <c r="N70" s="203">
        <v>29</v>
      </c>
      <c r="O70" s="203">
        <v>48.71</v>
      </c>
      <c r="P70" s="203">
        <v>66.569999999999993</v>
      </c>
      <c r="Q70" s="203">
        <v>2.5099999999999998</v>
      </c>
      <c r="R70" s="203">
        <v>10.36</v>
      </c>
      <c r="S70" s="203">
        <v>6.45</v>
      </c>
      <c r="T70" s="203">
        <v>0</v>
      </c>
      <c r="U70" s="203">
        <v>128.25</v>
      </c>
      <c r="V70" s="203">
        <v>5.08</v>
      </c>
      <c r="W70" s="203">
        <v>8.08</v>
      </c>
      <c r="X70" s="203">
        <v>36.22</v>
      </c>
      <c r="Y70" s="203">
        <v>0</v>
      </c>
      <c r="Z70">
        <v>0</v>
      </c>
      <c r="AA70" s="203">
        <v>8.24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48.59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68.2</v>
      </c>
      <c r="AQ70" s="203">
        <v>22.03</v>
      </c>
      <c r="AR70" s="203">
        <v>17.53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86.54</v>
      </c>
      <c r="L71" s="203">
        <v>62.13</v>
      </c>
      <c r="M71" s="203">
        <v>0</v>
      </c>
      <c r="N71" s="203">
        <v>29</v>
      </c>
      <c r="O71" s="203">
        <v>48.71</v>
      </c>
      <c r="P71" s="203">
        <v>66.569999999999993</v>
      </c>
      <c r="Q71" s="203">
        <v>2.5099999999999998</v>
      </c>
      <c r="R71" s="203">
        <v>10.36</v>
      </c>
      <c r="S71" s="203">
        <v>6.45</v>
      </c>
      <c r="T71" s="203">
        <v>0</v>
      </c>
      <c r="U71" s="203">
        <v>128.25</v>
      </c>
      <c r="V71" s="203">
        <v>5.08</v>
      </c>
      <c r="W71" s="203">
        <v>8.08</v>
      </c>
      <c r="X71" s="203">
        <v>36.22</v>
      </c>
      <c r="Y71" s="203">
        <v>0</v>
      </c>
      <c r="Z71">
        <v>0</v>
      </c>
      <c r="AA71" s="203">
        <v>8.24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48.59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68.2</v>
      </c>
      <c r="AQ71" s="203">
        <v>22.03</v>
      </c>
      <c r="AR71" s="203">
        <v>13.11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86.54</v>
      </c>
      <c r="L72" s="203">
        <v>62.55</v>
      </c>
      <c r="M72" s="203">
        <v>0</v>
      </c>
      <c r="N72" s="203">
        <v>29</v>
      </c>
      <c r="O72" s="203">
        <v>48.71</v>
      </c>
      <c r="P72" s="203">
        <v>66.569999999999993</v>
      </c>
      <c r="Q72" s="203">
        <v>2.5099999999999998</v>
      </c>
      <c r="R72" s="203">
        <v>10.36</v>
      </c>
      <c r="S72" s="203">
        <v>6.45</v>
      </c>
      <c r="T72" s="203">
        <v>0</v>
      </c>
      <c r="U72" s="203">
        <v>128.25</v>
      </c>
      <c r="V72" s="203">
        <v>5.08</v>
      </c>
      <c r="W72" s="203">
        <v>8.08</v>
      </c>
      <c r="X72" s="203">
        <v>36.22</v>
      </c>
      <c r="Y72" s="203">
        <v>0</v>
      </c>
      <c r="Z72">
        <v>0</v>
      </c>
      <c r="AA72" s="203">
        <v>8.24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48.59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68.2</v>
      </c>
      <c r="AQ72" s="203">
        <v>22.03</v>
      </c>
      <c r="AR72" s="203">
        <v>6.58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59.42</v>
      </c>
      <c r="L73" s="203">
        <v>62.47</v>
      </c>
      <c r="M73" s="203">
        <v>0</v>
      </c>
      <c r="N73" s="203">
        <v>29</v>
      </c>
      <c r="O73" s="203">
        <v>48.71</v>
      </c>
      <c r="P73" s="203">
        <v>66.569999999999993</v>
      </c>
      <c r="Q73" s="203">
        <v>2.5099999999999998</v>
      </c>
      <c r="R73" s="203">
        <v>10.36</v>
      </c>
      <c r="S73" s="203">
        <v>6.45</v>
      </c>
      <c r="T73" s="203">
        <v>0</v>
      </c>
      <c r="U73" s="203">
        <v>128.25</v>
      </c>
      <c r="V73" s="203">
        <v>5.08</v>
      </c>
      <c r="W73" s="203">
        <v>8.08</v>
      </c>
      <c r="X73" s="203">
        <v>36.22</v>
      </c>
      <c r="Y73" s="203">
        <v>0</v>
      </c>
      <c r="Z73">
        <v>0</v>
      </c>
      <c r="AA73" s="203">
        <v>8.24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40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68.2</v>
      </c>
      <c r="AQ73" s="203">
        <v>22.03</v>
      </c>
      <c r="AR73" s="203">
        <v>2.0099999999999998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28.67</v>
      </c>
      <c r="L74" s="203">
        <v>62.47</v>
      </c>
      <c r="M74" s="203">
        <v>0</v>
      </c>
      <c r="N74" s="203">
        <v>29</v>
      </c>
      <c r="O74" s="203">
        <v>48.71</v>
      </c>
      <c r="P74" s="203">
        <v>66.569999999999993</v>
      </c>
      <c r="Q74" s="203">
        <v>2.5099999999999998</v>
      </c>
      <c r="R74" s="203">
        <v>10.36</v>
      </c>
      <c r="S74" s="203">
        <v>6.45</v>
      </c>
      <c r="T74" s="203">
        <v>0</v>
      </c>
      <c r="U74" s="203">
        <v>128.25</v>
      </c>
      <c r="V74" s="203">
        <v>5.08</v>
      </c>
      <c r="W74" s="203">
        <v>8.08</v>
      </c>
      <c r="X74" s="203">
        <v>36.22</v>
      </c>
      <c r="Y74" s="203">
        <v>0</v>
      </c>
      <c r="Z74">
        <v>0</v>
      </c>
      <c r="AA74" s="203">
        <v>8.24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50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68.2</v>
      </c>
      <c r="AQ74" s="203">
        <v>22.03</v>
      </c>
      <c r="AR74" s="203">
        <v>0.53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55.56</v>
      </c>
      <c r="L75" s="203">
        <v>62.47</v>
      </c>
      <c r="M75" s="203">
        <v>0</v>
      </c>
      <c r="N75" s="203">
        <v>29</v>
      </c>
      <c r="O75" s="203">
        <v>48.71</v>
      </c>
      <c r="P75" s="203">
        <v>66.569999999999993</v>
      </c>
      <c r="Q75" s="203">
        <v>2.5099999999999998</v>
      </c>
      <c r="R75" s="203">
        <v>10.36</v>
      </c>
      <c r="S75" s="203">
        <v>6.45</v>
      </c>
      <c r="T75" s="203">
        <v>0</v>
      </c>
      <c r="U75" s="203">
        <v>128.25</v>
      </c>
      <c r="V75" s="203">
        <v>5.08</v>
      </c>
      <c r="W75" s="203">
        <v>8.08</v>
      </c>
      <c r="X75" s="203">
        <v>36.22</v>
      </c>
      <c r="Y75" s="203">
        <v>0</v>
      </c>
      <c r="Z75">
        <v>0</v>
      </c>
      <c r="AA75" s="203">
        <v>14.26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50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68.2</v>
      </c>
      <c r="AQ75" s="203">
        <v>22.03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76.02</v>
      </c>
      <c r="L76" s="203">
        <v>62.47</v>
      </c>
      <c r="M76" s="203">
        <v>0</v>
      </c>
      <c r="N76" s="203">
        <v>29</v>
      </c>
      <c r="O76" s="203">
        <v>48.71</v>
      </c>
      <c r="P76" s="203">
        <v>66.569999999999993</v>
      </c>
      <c r="Q76" s="203">
        <v>2.5099999999999998</v>
      </c>
      <c r="R76" s="203">
        <v>10.36</v>
      </c>
      <c r="S76" s="203">
        <v>6.45</v>
      </c>
      <c r="T76" s="203">
        <v>0</v>
      </c>
      <c r="U76" s="203">
        <v>128.25</v>
      </c>
      <c r="V76" s="203">
        <v>5.08</v>
      </c>
      <c r="W76" s="203">
        <v>8.08</v>
      </c>
      <c r="X76" s="203">
        <v>36.22</v>
      </c>
      <c r="Y76" s="203">
        <v>0</v>
      </c>
      <c r="Z76">
        <v>0</v>
      </c>
      <c r="AA76" s="203">
        <v>14.26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50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68.2</v>
      </c>
      <c r="AQ76" s="203">
        <v>22.03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76.94</v>
      </c>
      <c r="L77" s="203">
        <v>62.43</v>
      </c>
      <c r="M77" s="203">
        <v>0</v>
      </c>
      <c r="N77" s="203">
        <v>29</v>
      </c>
      <c r="O77" s="203">
        <v>48.71</v>
      </c>
      <c r="P77" s="203">
        <v>66.569999999999993</v>
      </c>
      <c r="Q77" s="203">
        <v>2.5099999999999998</v>
      </c>
      <c r="R77" s="203">
        <v>10.36</v>
      </c>
      <c r="S77" s="203">
        <v>6.45</v>
      </c>
      <c r="T77" s="203">
        <v>0</v>
      </c>
      <c r="U77" s="203">
        <v>128.25</v>
      </c>
      <c r="V77" s="203">
        <v>5.08</v>
      </c>
      <c r="W77" s="203">
        <v>8.08</v>
      </c>
      <c r="X77" s="203">
        <v>36.22</v>
      </c>
      <c r="Y77" s="203">
        <v>0</v>
      </c>
      <c r="Z77">
        <v>0</v>
      </c>
      <c r="AA77" s="203">
        <v>14.64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50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68.2</v>
      </c>
      <c r="AQ77" s="203">
        <v>22.03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76.94</v>
      </c>
      <c r="L78" s="203">
        <v>62.61</v>
      </c>
      <c r="M78" s="203">
        <v>0</v>
      </c>
      <c r="N78" s="203">
        <v>29</v>
      </c>
      <c r="O78" s="203">
        <v>48.71</v>
      </c>
      <c r="P78" s="203">
        <v>66.569999999999993</v>
      </c>
      <c r="Q78" s="203">
        <v>2.5099999999999998</v>
      </c>
      <c r="R78" s="203">
        <v>10.36</v>
      </c>
      <c r="S78" s="203">
        <v>6.45</v>
      </c>
      <c r="T78" s="203">
        <v>0</v>
      </c>
      <c r="U78" s="203">
        <v>128.25</v>
      </c>
      <c r="V78" s="203">
        <v>5.08</v>
      </c>
      <c r="W78" s="203">
        <v>8.08</v>
      </c>
      <c r="X78" s="203">
        <v>36.22</v>
      </c>
      <c r="Y78" s="203">
        <v>0</v>
      </c>
      <c r="Z78">
        <v>0</v>
      </c>
      <c r="AA78" s="203">
        <v>14.64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50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68.2</v>
      </c>
      <c r="AQ78" s="203">
        <v>22.03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76.94</v>
      </c>
      <c r="L79" s="203">
        <v>62.61</v>
      </c>
      <c r="M79" s="203">
        <v>0</v>
      </c>
      <c r="N79" s="203">
        <v>29</v>
      </c>
      <c r="O79" s="203">
        <v>48.71</v>
      </c>
      <c r="P79" s="203">
        <v>66.569999999999993</v>
      </c>
      <c r="Q79" s="203">
        <v>2.5099999999999998</v>
      </c>
      <c r="R79" s="203">
        <v>10.36</v>
      </c>
      <c r="S79" s="203">
        <v>6.45</v>
      </c>
      <c r="T79" s="203">
        <v>0</v>
      </c>
      <c r="U79" s="203">
        <v>128.25</v>
      </c>
      <c r="V79" s="203">
        <v>5.08</v>
      </c>
      <c r="W79" s="203">
        <v>8.08</v>
      </c>
      <c r="X79" s="203">
        <v>36.22</v>
      </c>
      <c r="Y79" s="203">
        <v>0</v>
      </c>
      <c r="Z79">
        <v>0</v>
      </c>
      <c r="AA79" s="203">
        <v>14.64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50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68.2</v>
      </c>
      <c r="AQ79" s="203">
        <v>22.03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76.94</v>
      </c>
      <c r="L80" s="203">
        <v>62.61</v>
      </c>
      <c r="M80" s="203">
        <v>0</v>
      </c>
      <c r="N80" s="203">
        <v>29</v>
      </c>
      <c r="O80" s="203">
        <v>48.71</v>
      </c>
      <c r="P80" s="203">
        <v>66.569999999999993</v>
      </c>
      <c r="Q80" s="203">
        <v>2.5099999999999998</v>
      </c>
      <c r="R80" s="203">
        <v>10.36</v>
      </c>
      <c r="S80" s="203">
        <v>6.45</v>
      </c>
      <c r="T80" s="203">
        <v>0</v>
      </c>
      <c r="U80" s="203">
        <v>128.25</v>
      </c>
      <c r="V80" s="203">
        <v>5.08</v>
      </c>
      <c r="W80" s="203">
        <v>8.08</v>
      </c>
      <c r="X80" s="203">
        <v>36.22</v>
      </c>
      <c r="Y80" s="203">
        <v>0</v>
      </c>
      <c r="Z80">
        <v>0</v>
      </c>
      <c r="AA80" s="203">
        <v>14.64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50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68.2</v>
      </c>
      <c r="AQ80" s="203">
        <v>22.03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76.94</v>
      </c>
      <c r="L81" s="203">
        <v>62.61</v>
      </c>
      <c r="M81" s="203">
        <v>0</v>
      </c>
      <c r="N81" s="203">
        <v>29</v>
      </c>
      <c r="O81" s="203">
        <v>48.71</v>
      </c>
      <c r="P81" s="203">
        <v>66.569999999999993</v>
      </c>
      <c r="Q81" s="203">
        <v>2.5099999999999998</v>
      </c>
      <c r="R81" s="203">
        <v>10.36</v>
      </c>
      <c r="S81" s="203">
        <v>6.45</v>
      </c>
      <c r="T81" s="203">
        <v>0</v>
      </c>
      <c r="U81" s="203">
        <v>128.25</v>
      </c>
      <c r="V81" s="203">
        <v>5.08</v>
      </c>
      <c r="W81" s="203">
        <v>8.08</v>
      </c>
      <c r="X81" s="203">
        <v>36.22</v>
      </c>
      <c r="Y81" s="203">
        <v>0</v>
      </c>
      <c r="Z81">
        <v>0</v>
      </c>
      <c r="AA81" s="203">
        <v>14.64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50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68.2</v>
      </c>
      <c r="AQ81" s="203">
        <v>22.03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76.94</v>
      </c>
      <c r="L82" s="203">
        <v>62.61</v>
      </c>
      <c r="M82" s="203">
        <v>0</v>
      </c>
      <c r="N82" s="203">
        <v>29</v>
      </c>
      <c r="O82" s="203">
        <v>48.71</v>
      </c>
      <c r="P82" s="203">
        <v>66.569999999999993</v>
      </c>
      <c r="Q82" s="203">
        <v>2.5099999999999998</v>
      </c>
      <c r="R82" s="203">
        <v>10.36</v>
      </c>
      <c r="S82" s="203">
        <v>6.45</v>
      </c>
      <c r="T82" s="203">
        <v>0</v>
      </c>
      <c r="U82" s="203">
        <v>128.25</v>
      </c>
      <c r="V82" s="203">
        <v>5.08</v>
      </c>
      <c r="W82" s="203">
        <v>8.08</v>
      </c>
      <c r="X82" s="203">
        <v>36.22</v>
      </c>
      <c r="Y82" s="203">
        <v>0</v>
      </c>
      <c r="Z82">
        <v>0</v>
      </c>
      <c r="AA82" s="203">
        <v>14.64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50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68.2</v>
      </c>
      <c r="AQ82" s="203">
        <v>22.03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76.95</v>
      </c>
      <c r="L83" s="203">
        <v>62.61</v>
      </c>
      <c r="M83" s="203">
        <v>0</v>
      </c>
      <c r="N83" s="203">
        <v>29</v>
      </c>
      <c r="O83" s="203">
        <v>48.71</v>
      </c>
      <c r="P83" s="203">
        <v>66.569999999999993</v>
      </c>
      <c r="Q83" s="203">
        <v>2.5099999999999998</v>
      </c>
      <c r="R83" s="203">
        <v>10.36</v>
      </c>
      <c r="S83" s="203">
        <v>6.45</v>
      </c>
      <c r="T83" s="203">
        <v>0</v>
      </c>
      <c r="U83" s="203">
        <v>128.25</v>
      </c>
      <c r="V83" s="203">
        <v>5.08</v>
      </c>
      <c r="W83" s="203">
        <v>8.08</v>
      </c>
      <c r="X83" s="203">
        <v>36.22</v>
      </c>
      <c r="Y83" s="203">
        <v>0</v>
      </c>
      <c r="Z83">
        <v>0</v>
      </c>
      <c r="AA83" s="203">
        <v>8.52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50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68.2</v>
      </c>
      <c r="AQ83" s="203">
        <v>22.03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76.95</v>
      </c>
      <c r="L84" s="203">
        <v>62.61</v>
      </c>
      <c r="M84" s="203">
        <v>0</v>
      </c>
      <c r="N84" s="203">
        <v>29</v>
      </c>
      <c r="O84" s="203">
        <v>48.71</v>
      </c>
      <c r="P84" s="203">
        <v>66.569999999999993</v>
      </c>
      <c r="Q84" s="203">
        <v>2.5099999999999998</v>
      </c>
      <c r="R84" s="203">
        <v>10.36</v>
      </c>
      <c r="S84" s="203">
        <v>6.45</v>
      </c>
      <c r="T84" s="203">
        <v>0</v>
      </c>
      <c r="U84" s="203">
        <v>128.25</v>
      </c>
      <c r="V84" s="203">
        <v>5.08</v>
      </c>
      <c r="W84" s="203">
        <v>8.08</v>
      </c>
      <c r="X84" s="203">
        <v>36.22</v>
      </c>
      <c r="Y84" s="203">
        <v>0</v>
      </c>
      <c r="Z84">
        <v>0</v>
      </c>
      <c r="AA84" s="203">
        <v>8.52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45.53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68.2</v>
      </c>
      <c r="AQ84" s="203">
        <v>22.03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76.95</v>
      </c>
      <c r="L85" s="203">
        <v>62.61</v>
      </c>
      <c r="M85" s="203">
        <v>0</v>
      </c>
      <c r="N85" s="203">
        <v>29</v>
      </c>
      <c r="O85" s="203">
        <v>48.71</v>
      </c>
      <c r="P85" s="203">
        <v>66.569999999999993</v>
      </c>
      <c r="Q85" s="203">
        <v>2.5099999999999998</v>
      </c>
      <c r="R85" s="203">
        <v>10.36</v>
      </c>
      <c r="S85" s="203">
        <v>6.45</v>
      </c>
      <c r="T85" s="203">
        <v>0</v>
      </c>
      <c r="U85" s="203">
        <v>98.32</v>
      </c>
      <c r="V85" s="203">
        <v>5.08</v>
      </c>
      <c r="W85" s="203">
        <v>8.08</v>
      </c>
      <c r="X85" s="203">
        <v>36.22</v>
      </c>
      <c r="Y85" s="203">
        <v>0</v>
      </c>
      <c r="Z85">
        <v>0</v>
      </c>
      <c r="AA85" s="203">
        <v>8.52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47.56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68.2</v>
      </c>
      <c r="AQ85" s="203">
        <v>22.03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86.54</v>
      </c>
      <c r="L86" s="203">
        <v>62.61</v>
      </c>
      <c r="M86" s="203">
        <v>0</v>
      </c>
      <c r="N86" s="203">
        <v>29</v>
      </c>
      <c r="O86" s="203">
        <v>48.71</v>
      </c>
      <c r="P86" s="203">
        <v>66.569999999999993</v>
      </c>
      <c r="Q86" s="203">
        <v>2.5099999999999998</v>
      </c>
      <c r="R86" s="203">
        <v>10.36</v>
      </c>
      <c r="S86" s="203">
        <v>6.45</v>
      </c>
      <c r="T86" s="203">
        <v>0</v>
      </c>
      <c r="U86" s="203">
        <v>98.32</v>
      </c>
      <c r="V86" s="203">
        <v>5.08</v>
      </c>
      <c r="W86" s="203">
        <v>8.08</v>
      </c>
      <c r="X86" s="203">
        <v>36.22</v>
      </c>
      <c r="Y86" s="203">
        <v>0</v>
      </c>
      <c r="Z86">
        <v>0</v>
      </c>
      <c r="AA86" s="203">
        <v>8.52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47.56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68.2</v>
      </c>
      <c r="AQ86" s="203">
        <v>22.03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108.13</v>
      </c>
      <c r="L87" s="203">
        <v>65.11</v>
      </c>
      <c r="M87" s="203">
        <v>0</v>
      </c>
      <c r="N87" s="203">
        <v>29</v>
      </c>
      <c r="O87" s="203">
        <v>48.71</v>
      </c>
      <c r="P87" s="203">
        <v>66.569999999999993</v>
      </c>
      <c r="Q87" s="203">
        <v>2.5099999999999998</v>
      </c>
      <c r="R87" s="203">
        <v>10.36</v>
      </c>
      <c r="S87" s="203">
        <v>6.45</v>
      </c>
      <c r="T87" s="203">
        <v>0</v>
      </c>
      <c r="U87" s="203">
        <v>98.32</v>
      </c>
      <c r="V87" s="203">
        <v>5.08</v>
      </c>
      <c r="W87" s="203">
        <v>8.08</v>
      </c>
      <c r="X87" s="203">
        <v>36.22</v>
      </c>
      <c r="Y87" s="203">
        <v>0</v>
      </c>
      <c r="Z87">
        <v>0</v>
      </c>
      <c r="AA87" s="203">
        <v>8.52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48.59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68.2</v>
      </c>
      <c r="AQ87" s="203">
        <v>22.03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90</v>
      </c>
      <c r="L88" s="203">
        <v>65.11</v>
      </c>
      <c r="M88" s="203">
        <v>0</v>
      </c>
      <c r="N88" s="203">
        <v>29</v>
      </c>
      <c r="O88" s="203">
        <v>48.71</v>
      </c>
      <c r="P88" s="203">
        <v>66.569999999999993</v>
      </c>
      <c r="Q88" s="203">
        <v>2.5099999999999998</v>
      </c>
      <c r="R88" s="203">
        <v>10.36</v>
      </c>
      <c r="S88" s="203">
        <v>6.45</v>
      </c>
      <c r="T88" s="203">
        <v>0</v>
      </c>
      <c r="U88" s="203">
        <v>98.32</v>
      </c>
      <c r="V88" s="203">
        <v>5.08</v>
      </c>
      <c r="W88" s="203">
        <v>8.08</v>
      </c>
      <c r="X88" s="203">
        <v>36.22</v>
      </c>
      <c r="Y88" s="203">
        <v>0</v>
      </c>
      <c r="Z88">
        <v>0</v>
      </c>
      <c r="AA88" s="203">
        <v>8.52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48.59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68.2</v>
      </c>
      <c r="AQ88" s="203">
        <v>22.03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52.13</v>
      </c>
      <c r="L89" s="203">
        <v>62.61</v>
      </c>
      <c r="M89" s="203">
        <v>0</v>
      </c>
      <c r="N89" s="203">
        <v>29</v>
      </c>
      <c r="O89" s="203">
        <v>48.71</v>
      </c>
      <c r="P89" s="203">
        <v>66.569999999999993</v>
      </c>
      <c r="Q89" s="203">
        <v>2.5099999999999998</v>
      </c>
      <c r="R89" s="203">
        <v>10.36</v>
      </c>
      <c r="S89" s="203">
        <v>6.45</v>
      </c>
      <c r="T89" s="203">
        <v>0</v>
      </c>
      <c r="U89" s="203">
        <v>98.32</v>
      </c>
      <c r="V89" s="203">
        <v>5.08</v>
      </c>
      <c r="W89" s="203">
        <v>8.08</v>
      </c>
      <c r="X89" s="203">
        <v>36.22</v>
      </c>
      <c r="Y89" s="203">
        <v>0</v>
      </c>
      <c r="Z89">
        <v>0</v>
      </c>
      <c r="AA89" s="203">
        <v>8.52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48.59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68.2</v>
      </c>
      <c r="AQ89" s="203">
        <v>22.03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42.31</v>
      </c>
      <c r="L90" s="203">
        <v>62.61</v>
      </c>
      <c r="M90" s="203">
        <v>0</v>
      </c>
      <c r="N90" s="203">
        <v>29</v>
      </c>
      <c r="O90" s="203">
        <v>48.71</v>
      </c>
      <c r="P90" s="203">
        <v>66.569999999999993</v>
      </c>
      <c r="Q90" s="203">
        <v>2.5099999999999998</v>
      </c>
      <c r="R90" s="203">
        <v>10.36</v>
      </c>
      <c r="S90" s="203">
        <v>6.45</v>
      </c>
      <c r="T90" s="203">
        <v>0</v>
      </c>
      <c r="U90" s="203">
        <v>98.32</v>
      </c>
      <c r="V90" s="203">
        <v>5.08</v>
      </c>
      <c r="W90" s="203">
        <v>8.08</v>
      </c>
      <c r="X90" s="203">
        <v>36.22</v>
      </c>
      <c r="Y90" s="203">
        <v>0</v>
      </c>
      <c r="Z90">
        <v>0</v>
      </c>
      <c r="AA90" s="203">
        <v>8.52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48.59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68.2</v>
      </c>
      <c r="AQ90" s="203">
        <v>22.03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42.31</v>
      </c>
      <c r="L91" s="203">
        <v>32.69</v>
      </c>
      <c r="M91" s="203">
        <v>0</v>
      </c>
      <c r="N91" s="203">
        <v>29</v>
      </c>
      <c r="O91" s="203">
        <v>48.71</v>
      </c>
      <c r="P91" s="203">
        <v>66.569999999999993</v>
      </c>
      <c r="Q91" s="203">
        <v>2.5099999999999998</v>
      </c>
      <c r="R91" s="203">
        <v>10.36</v>
      </c>
      <c r="S91" s="203">
        <v>6.45</v>
      </c>
      <c r="T91" s="203">
        <v>0</v>
      </c>
      <c r="U91" s="203">
        <v>98.32</v>
      </c>
      <c r="V91" s="203">
        <v>5.08</v>
      </c>
      <c r="W91" s="203">
        <v>8.08</v>
      </c>
      <c r="X91" s="203">
        <v>36.22</v>
      </c>
      <c r="Y91" s="203">
        <v>0</v>
      </c>
      <c r="Z91">
        <v>0</v>
      </c>
      <c r="AA91" s="203">
        <v>8.52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48.59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68.2</v>
      </c>
      <c r="AQ91" s="203">
        <v>22.03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42.31</v>
      </c>
      <c r="L92" s="203">
        <v>32.69</v>
      </c>
      <c r="M92" s="203">
        <v>0</v>
      </c>
      <c r="N92" s="203">
        <v>29</v>
      </c>
      <c r="O92" s="203">
        <v>48.71</v>
      </c>
      <c r="P92" s="203">
        <v>66.569999999999993</v>
      </c>
      <c r="Q92" s="203">
        <v>2.5099999999999998</v>
      </c>
      <c r="R92" s="203">
        <v>10.36</v>
      </c>
      <c r="S92" s="203">
        <v>6.45</v>
      </c>
      <c r="T92" s="203">
        <v>0</v>
      </c>
      <c r="U92" s="203">
        <v>98.32</v>
      </c>
      <c r="V92" s="203">
        <v>5.08</v>
      </c>
      <c r="W92" s="203">
        <v>8.08</v>
      </c>
      <c r="X92" s="203">
        <v>36.22</v>
      </c>
      <c r="Y92" s="203">
        <v>0</v>
      </c>
      <c r="Z92">
        <v>0</v>
      </c>
      <c r="AA92" s="203">
        <v>8.52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48.59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68.2</v>
      </c>
      <c r="AQ92" s="203">
        <v>22.03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42.31</v>
      </c>
      <c r="L93" s="203">
        <v>32.69</v>
      </c>
      <c r="M93" s="203">
        <v>0</v>
      </c>
      <c r="N93" s="203">
        <v>29</v>
      </c>
      <c r="O93" s="203">
        <v>48.71</v>
      </c>
      <c r="P93" s="203">
        <v>66.569999999999993</v>
      </c>
      <c r="Q93" s="203">
        <v>0.96</v>
      </c>
      <c r="R93" s="203">
        <v>5.77</v>
      </c>
      <c r="S93" s="203">
        <v>3.85</v>
      </c>
      <c r="T93" s="203">
        <v>0</v>
      </c>
      <c r="U93" s="203">
        <v>98.32</v>
      </c>
      <c r="V93" s="203">
        <v>5.08</v>
      </c>
      <c r="W93" s="203">
        <v>8.08</v>
      </c>
      <c r="X93" s="203">
        <v>36.22</v>
      </c>
      <c r="Y93" s="203">
        <v>0</v>
      </c>
      <c r="Z93">
        <v>0</v>
      </c>
      <c r="AA93" s="203">
        <v>8.52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48.59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68.2</v>
      </c>
      <c r="AQ93" s="203">
        <v>11.54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42.31</v>
      </c>
      <c r="L94" s="203">
        <v>32.69</v>
      </c>
      <c r="M94" s="203">
        <v>0</v>
      </c>
      <c r="N94" s="203">
        <v>29</v>
      </c>
      <c r="O94" s="203">
        <v>48.71</v>
      </c>
      <c r="P94" s="203">
        <v>66.569999999999993</v>
      </c>
      <c r="Q94" s="203">
        <v>0.96</v>
      </c>
      <c r="R94" s="203">
        <v>5.77</v>
      </c>
      <c r="S94" s="203">
        <v>3.85</v>
      </c>
      <c r="T94" s="203">
        <v>0</v>
      </c>
      <c r="U94" s="203">
        <v>98.32</v>
      </c>
      <c r="V94" s="203">
        <v>2.88</v>
      </c>
      <c r="W94" s="203">
        <v>8.08</v>
      </c>
      <c r="X94" s="203">
        <v>36.22</v>
      </c>
      <c r="Y94" s="203">
        <v>0</v>
      </c>
      <c r="Z94">
        <v>0</v>
      </c>
      <c r="AA94" s="203">
        <v>8.52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48.59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68.2</v>
      </c>
      <c r="AQ94" s="203">
        <v>11.54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42.31</v>
      </c>
      <c r="L95" s="203">
        <v>32.69</v>
      </c>
      <c r="M95" s="203">
        <v>0</v>
      </c>
      <c r="N95" s="203">
        <v>29</v>
      </c>
      <c r="O95" s="203">
        <v>48.71</v>
      </c>
      <c r="P95" s="203">
        <v>66.569999999999993</v>
      </c>
      <c r="Q95" s="203">
        <v>0.96</v>
      </c>
      <c r="R95" s="203">
        <v>5.77</v>
      </c>
      <c r="S95" s="203">
        <v>3.85</v>
      </c>
      <c r="T95" s="203">
        <v>0</v>
      </c>
      <c r="U95" s="203">
        <v>98.32</v>
      </c>
      <c r="V95" s="203">
        <v>2.88</v>
      </c>
      <c r="W95" s="203">
        <v>8.08</v>
      </c>
      <c r="X95" s="203">
        <v>36.22</v>
      </c>
      <c r="Y95" s="203">
        <v>0</v>
      </c>
      <c r="Z95">
        <v>0</v>
      </c>
      <c r="AA95" s="203">
        <v>8.52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48.59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68.2</v>
      </c>
      <c r="AQ95" s="203">
        <v>11.54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42.31</v>
      </c>
      <c r="L96" s="203">
        <v>32.69</v>
      </c>
      <c r="M96" s="203">
        <v>0</v>
      </c>
      <c r="N96" s="203">
        <v>29</v>
      </c>
      <c r="O96" s="203">
        <v>48.71</v>
      </c>
      <c r="P96" s="203">
        <v>66.569999999999993</v>
      </c>
      <c r="Q96" s="203">
        <v>1.47</v>
      </c>
      <c r="R96" s="203">
        <v>5.89</v>
      </c>
      <c r="S96" s="203">
        <v>3.92</v>
      </c>
      <c r="T96" s="203">
        <v>0</v>
      </c>
      <c r="U96" s="203">
        <v>98.32</v>
      </c>
      <c r="V96" s="203">
        <v>2.88</v>
      </c>
      <c r="W96" s="203">
        <v>8.08</v>
      </c>
      <c r="X96" s="203">
        <v>36.22</v>
      </c>
      <c r="Y96" s="203">
        <v>0</v>
      </c>
      <c r="Z96">
        <v>0</v>
      </c>
      <c r="AA96" s="203">
        <v>8.52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48.59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68.2</v>
      </c>
      <c r="AQ96" s="203">
        <v>15.1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42.31</v>
      </c>
      <c r="L97" s="203">
        <v>32.69</v>
      </c>
      <c r="M97" s="203">
        <v>0</v>
      </c>
      <c r="N97" s="203">
        <v>29</v>
      </c>
      <c r="O97" s="203">
        <v>48.71</v>
      </c>
      <c r="P97" s="203">
        <v>66.569999999999993</v>
      </c>
      <c r="Q97" s="203">
        <v>1.47</v>
      </c>
      <c r="R97" s="203">
        <v>5.89</v>
      </c>
      <c r="S97" s="203">
        <v>3.92</v>
      </c>
      <c r="T97" s="203">
        <v>0</v>
      </c>
      <c r="U97" s="203">
        <v>98.32</v>
      </c>
      <c r="V97" s="203">
        <v>2.88</v>
      </c>
      <c r="W97" s="203">
        <v>8.08</v>
      </c>
      <c r="X97" s="203">
        <v>36.22</v>
      </c>
      <c r="Y97" s="203">
        <v>0</v>
      </c>
      <c r="Z97">
        <v>0</v>
      </c>
      <c r="AA97" s="203">
        <v>8.52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48.59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68.2</v>
      </c>
      <c r="AQ97" s="203">
        <v>15.1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42.31</v>
      </c>
      <c r="L98" s="203">
        <v>32.69</v>
      </c>
      <c r="M98" s="203">
        <v>0</v>
      </c>
      <c r="N98" s="203">
        <v>29</v>
      </c>
      <c r="O98" s="203">
        <v>48.71</v>
      </c>
      <c r="P98" s="203">
        <v>66.569999999999993</v>
      </c>
      <c r="Q98" s="203">
        <v>1.47</v>
      </c>
      <c r="R98" s="203">
        <v>5.89</v>
      </c>
      <c r="S98" s="203">
        <v>3.92</v>
      </c>
      <c r="T98" s="203">
        <v>0</v>
      </c>
      <c r="U98" s="203">
        <v>98.32</v>
      </c>
      <c r="V98" s="203">
        <v>2.92</v>
      </c>
      <c r="W98" s="203">
        <v>8.08</v>
      </c>
      <c r="X98" s="203">
        <v>36.22</v>
      </c>
      <c r="Y98" s="203">
        <v>0</v>
      </c>
      <c r="Z98">
        <v>0</v>
      </c>
      <c r="AA98" s="203">
        <v>8.52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48.59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68.2</v>
      </c>
      <c r="AQ98" s="203">
        <v>15.1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1.3927474999999996</v>
      </c>
      <c r="L99">
        <f t="shared" si="0"/>
        <v>1.1250024999999997</v>
      </c>
      <c r="M99">
        <f t="shared" si="0"/>
        <v>0</v>
      </c>
      <c r="N99">
        <f t="shared" si="0"/>
        <v>0.69599999999999995</v>
      </c>
      <c r="O99">
        <f t="shared" si="0"/>
        <v>1.1690400000000007</v>
      </c>
      <c r="P99">
        <f t="shared" si="0"/>
        <v>1.5976799999999984</v>
      </c>
      <c r="Q99">
        <f t="shared" si="0"/>
        <v>5.0649999999999966E-2</v>
      </c>
      <c r="R99">
        <f t="shared" si="0"/>
        <v>0.20894000000000015</v>
      </c>
      <c r="S99">
        <f t="shared" si="0"/>
        <v>0.13232249999999982</v>
      </c>
      <c r="T99">
        <f t="shared" si="0"/>
        <v>0</v>
      </c>
      <c r="U99">
        <f t="shared" si="0"/>
        <v>3.4265824999999981</v>
      </c>
      <c r="V99">
        <f t="shared" si="0"/>
        <v>0.11475499999999991</v>
      </c>
      <c r="W99">
        <f t="shared" si="0"/>
        <v>0.19392000000000023</v>
      </c>
      <c r="X99">
        <f t="shared" si="0"/>
        <v>0.86899499999999841</v>
      </c>
      <c r="Y99">
        <f t="shared" si="0"/>
        <v>0</v>
      </c>
      <c r="Z99">
        <f t="shared" si="0"/>
        <v>0</v>
      </c>
      <c r="AA99">
        <f t="shared" si="0"/>
        <v>0.21649499999999988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1.1642300000000014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1.6194449999999971</v>
      </c>
      <c r="AQ99">
        <f t="shared" si="0"/>
        <v>0.49825749999999985</v>
      </c>
      <c r="AR99">
        <f t="shared" si="0"/>
        <v>0.22071249999999998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4.95</v>
      </c>
      <c r="L3" s="203">
        <v>307.72000000000003</v>
      </c>
      <c r="M3" s="203">
        <v>27.15</v>
      </c>
      <c r="N3" s="203">
        <v>35.04</v>
      </c>
      <c r="O3" s="203">
        <v>0</v>
      </c>
      <c r="P3" s="203">
        <v>41.22</v>
      </c>
      <c r="Q3" s="203">
        <v>1.77</v>
      </c>
      <c r="R3" s="203">
        <v>6.87</v>
      </c>
      <c r="S3" s="203">
        <v>4.28</v>
      </c>
      <c r="T3" s="203">
        <v>0</v>
      </c>
      <c r="U3" s="203">
        <v>11.95</v>
      </c>
      <c r="V3" s="203">
        <v>3.38</v>
      </c>
      <c r="W3" s="203">
        <v>5.36</v>
      </c>
      <c r="X3" s="203">
        <v>24.06</v>
      </c>
      <c r="Y3" s="203">
        <v>0</v>
      </c>
      <c r="Z3">
        <v>0</v>
      </c>
      <c r="AA3" s="203">
        <v>11.12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58.71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44.23</v>
      </c>
      <c r="AQ3" s="203">
        <v>15.03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4.95</v>
      </c>
      <c r="L4" s="203">
        <v>307.72000000000003</v>
      </c>
      <c r="M4" s="203">
        <v>27.15</v>
      </c>
      <c r="N4" s="203">
        <v>35.04</v>
      </c>
      <c r="O4" s="203">
        <v>0</v>
      </c>
      <c r="P4" s="203">
        <v>41.22</v>
      </c>
      <c r="Q4" s="203">
        <v>1.77</v>
      </c>
      <c r="R4" s="203">
        <v>6.87</v>
      </c>
      <c r="S4" s="203">
        <v>4.28</v>
      </c>
      <c r="T4" s="203">
        <v>0</v>
      </c>
      <c r="U4" s="203">
        <v>11.95</v>
      </c>
      <c r="V4" s="203">
        <v>3.38</v>
      </c>
      <c r="W4" s="203">
        <v>5.36</v>
      </c>
      <c r="X4" s="203">
        <v>24.06</v>
      </c>
      <c r="Y4" s="203">
        <v>0</v>
      </c>
      <c r="Z4">
        <v>0</v>
      </c>
      <c r="AA4" s="203">
        <v>11.12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58.71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44.23</v>
      </c>
      <c r="AQ4" s="203">
        <v>15.03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4.95</v>
      </c>
      <c r="L5" s="203">
        <v>307.72000000000003</v>
      </c>
      <c r="M5" s="203">
        <v>27.15</v>
      </c>
      <c r="N5" s="203">
        <v>35.04</v>
      </c>
      <c r="O5" s="203">
        <v>0</v>
      </c>
      <c r="P5" s="203">
        <v>41.22</v>
      </c>
      <c r="Q5" s="203">
        <v>1.77</v>
      </c>
      <c r="R5" s="203">
        <v>6.87</v>
      </c>
      <c r="S5" s="203">
        <v>4.28</v>
      </c>
      <c r="T5" s="203">
        <v>0</v>
      </c>
      <c r="U5" s="203">
        <v>11.95</v>
      </c>
      <c r="V5" s="203">
        <v>3.38</v>
      </c>
      <c r="W5" s="203">
        <v>5.36</v>
      </c>
      <c r="X5" s="203">
        <v>24.06</v>
      </c>
      <c r="Y5" s="203">
        <v>0</v>
      </c>
      <c r="Z5">
        <v>0</v>
      </c>
      <c r="AA5" s="203">
        <v>11.12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58.71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44.23</v>
      </c>
      <c r="AQ5" s="203">
        <v>15.03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4.95</v>
      </c>
      <c r="L6" s="203">
        <v>307.72000000000003</v>
      </c>
      <c r="M6" s="203">
        <v>27.15</v>
      </c>
      <c r="N6" s="203">
        <v>35.04</v>
      </c>
      <c r="O6" s="203">
        <v>0</v>
      </c>
      <c r="P6" s="203">
        <v>41.22</v>
      </c>
      <c r="Q6" s="203">
        <v>1.77</v>
      </c>
      <c r="R6" s="203">
        <v>6.87</v>
      </c>
      <c r="S6" s="203">
        <v>4.28</v>
      </c>
      <c r="T6" s="203">
        <v>0</v>
      </c>
      <c r="U6" s="203">
        <v>11.95</v>
      </c>
      <c r="V6" s="203">
        <v>3.38</v>
      </c>
      <c r="W6" s="203">
        <v>5.36</v>
      </c>
      <c r="X6" s="203">
        <v>24.06</v>
      </c>
      <c r="Y6" s="203">
        <v>0</v>
      </c>
      <c r="Z6">
        <v>0</v>
      </c>
      <c r="AA6" s="203">
        <v>11.12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58.71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44.23</v>
      </c>
      <c r="AQ6" s="203">
        <v>15.03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4.95</v>
      </c>
      <c r="L7" s="203">
        <v>307.72000000000003</v>
      </c>
      <c r="M7" s="203">
        <v>27.15</v>
      </c>
      <c r="N7" s="203">
        <v>35.04</v>
      </c>
      <c r="O7" s="203">
        <v>0</v>
      </c>
      <c r="P7" s="203">
        <v>41.22</v>
      </c>
      <c r="Q7" s="203">
        <v>1.77</v>
      </c>
      <c r="R7" s="203">
        <v>6.87</v>
      </c>
      <c r="S7" s="203">
        <v>4.28</v>
      </c>
      <c r="T7" s="203">
        <v>0</v>
      </c>
      <c r="U7" s="203">
        <v>11.95</v>
      </c>
      <c r="V7" s="203">
        <v>3.38</v>
      </c>
      <c r="W7" s="203">
        <v>5.36</v>
      </c>
      <c r="X7" s="203">
        <v>24.06</v>
      </c>
      <c r="Y7" s="203">
        <v>0</v>
      </c>
      <c r="Z7">
        <v>0</v>
      </c>
      <c r="AA7" s="203">
        <v>11.12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58.71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44.23</v>
      </c>
      <c r="AQ7" s="203">
        <v>15.03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4.95</v>
      </c>
      <c r="L8" s="203">
        <v>307.72000000000003</v>
      </c>
      <c r="M8" s="203">
        <v>27.15</v>
      </c>
      <c r="N8" s="203">
        <v>35.04</v>
      </c>
      <c r="O8" s="203">
        <v>0</v>
      </c>
      <c r="P8" s="203">
        <v>41.22</v>
      </c>
      <c r="Q8" s="203">
        <v>1.77</v>
      </c>
      <c r="R8" s="203">
        <v>6.87</v>
      </c>
      <c r="S8" s="203">
        <v>4.28</v>
      </c>
      <c r="T8" s="203">
        <v>0</v>
      </c>
      <c r="U8" s="203">
        <v>11.95</v>
      </c>
      <c r="V8" s="203">
        <v>3.38</v>
      </c>
      <c r="W8" s="203">
        <v>5.36</v>
      </c>
      <c r="X8" s="203">
        <v>24.06</v>
      </c>
      <c r="Y8" s="203">
        <v>0</v>
      </c>
      <c r="Z8">
        <v>0</v>
      </c>
      <c r="AA8" s="203">
        <v>11.12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58.71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44.23</v>
      </c>
      <c r="AQ8" s="203">
        <v>15.03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4.95</v>
      </c>
      <c r="L9" s="203">
        <v>307.72000000000003</v>
      </c>
      <c r="M9" s="203">
        <v>27.15</v>
      </c>
      <c r="N9" s="203">
        <v>35.04</v>
      </c>
      <c r="O9" s="203">
        <v>0</v>
      </c>
      <c r="P9" s="203">
        <v>41.22</v>
      </c>
      <c r="Q9" s="203">
        <v>1.77</v>
      </c>
      <c r="R9" s="203">
        <v>6.87</v>
      </c>
      <c r="S9" s="203">
        <v>4.28</v>
      </c>
      <c r="T9" s="203">
        <v>0</v>
      </c>
      <c r="U9" s="203">
        <v>11.95</v>
      </c>
      <c r="V9" s="203">
        <v>3.38</v>
      </c>
      <c r="W9" s="203">
        <v>5.36</v>
      </c>
      <c r="X9" s="203">
        <v>24.06</v>
      </c>
      <c r="Y9" s="203">
        <v>0</v>
      </c>
      <c r="Z9">
        <v>0</v>
      </c>
      <c r="AA9" s="203">
        <v>11.12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58.71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44.23</v>
      </c>
      <c r="AQ9" s="203">
        <v>15.03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4.95</v>
      </c>
      <c r="L10" s="203">
        <v>307.72000000000003</v>
      </c>
      <c r="M10" s="203">
        <v>27.15</v>
      </c>
      <c r="N10" s="203">
        <v>35.04</v>
      </c>
      <c r="O10" s="203">
        <v>0</v>
      </c>
      <c r="P10" s="203">
        <v>41.22</v>
      </c>
      <c r="Q10" s="203">
        <v>1.77</v>
      </c>
      <c r="R10" s="203">
        <v>6.87</v>
      </c>
      <c r="S10" s="203">
        <v>4.28</v>
      </c>
      <c r="T10" s="203">
        <v>0</v>
      </c>
      <c r="U10" s="203">
        <v>11.95</v>
      </c>
      <c r="V10" s="203">
        <v>3.38</v>
      </c>
      <c r="W10" s="203">
        <v>5.36</v>
      </c>
      <c r="X10" s="203">
        <v>24.06</v>
      </c>
      <c r="Y10" s="203">
        <v>0</v>
      </c>
      <c r="Z10">
        <v>0</v>
      </c>
      <c r="AA10" s="203">
        <v>11.12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58.71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44.23</v>
      </c>
      <c r="AQ10" s="203">
        <v>15.03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4.95</v>
      </c>
      <c r="L11" s="203">
        <v>307.72000000000003</v>
      </c>
      <c r="M11" s="203">
        <v>27.15</v>
      </c>
      <c r="N11" s="203">
        <v>35.04</v>
      </c>
      <c r="O11" s="203">
        <v>0</v>
      </c>
      <c r="P11" s="203">
        <v>41.22</v>
      </c>
      <c r="Q11" s="203">
        <v>1.77</v>
      </c>
      <c r="R11" s="203">
        <v>6.87</v>
      </c>
      <c r="S11" s="203">
        <v>4.28</v>
      </c>
      <c r="T11" s="203">
        <v>0</v>
      </c>
      <c r="U11" s="203">
        <v>11.95</v>
      </c>
      <c r="V11" s="203">
        <v>3.38</v>
      </c>
      <c r="W11" s="203">
        <v>5.36</v>
      </c>
      <c r="X11" s="203">
        <v>24.06</v>
      </c>
      <c r="Y11" s="203">
        <v>0</v>
      </c>
      <c r="Z11">
        <v>0</v>
      </c>
      <c r="AA11" s="203">
        <v>11.12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58.71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44.23</v>
      </c>
      <c r="AQ11" s="203">
        <v>15.03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4.95</v>
      </c>
      <c r="L12" s="203">
        <v>307.72000000000003</v>
      </c>
      <c r="M12" s="203">
        <v>27.15</v>
      </c>
      <c r="N12" s="203">
        <v>35.04</v>
      </c>
      <c r="O12" s="203">
        <v>0</v>
      </c>
      <c r="P12" s="203">
        <v>41.22</v>
      </c>
      <c r="Q12" s="203">
        <v>1.77</v>
      </c>
      <c r="R12" s="203">
        <v>6.87</v>
      </c>
      <c r="S12" s="203">
        <v>4.28</v>
      </c>
      <c r="T12" s="203">
        <v>0</v>
      </c>
      <c r="U12" s="203">
        <v>11.95</v>
      </c>
      <c r="V12" s="203">
        <v>3.38</v>
      </c>
      <c r="W12" s="203">
        <v>5.36</v>
      </c>
      <c r="X12" s="203">
        <v>24.06</v>
      </c>
      <c r="Y12" s="203">
        <v>0</v>
      </c>
      <c r="Z12">
        <v>0</v>
      </c>
      <c r="AA12" s="203">
        <v>11.12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58.71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44.23</v>
      </c>
      <c r="AQ12" s="203">
        <v>15.03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4.95</v>
      </c>
      <c r="L13" s="203">
        <v>307.72000000000003</v>
      </c>
      <c r="M13" s="203">
        <v>27.15</v>
      </c>
      <c r="N13" s="203">
        <v>35.04</v>
      </c>
      <c r="O13" s="203">
        <v>0</v>
      </c>
      <c r="P13" s="203">
        <v>41.22</v>
      </c>
      <c r="Q13" s="203">
        <v>1.77</v>
      </c>
      <c r="R13" s="203">
        <v>6.87</v>
      </c>
      <c r="S13" s="203">
        <v>4.28</v>
      </c>
      <c r="T13" s="203">
        <v>0</v>
      </c>
      <c r="U13" s="203">
        <v>11.95</v>
      </c>
      <c r="V13" s="203">
        <v>3.38</v>
      </c>
      <c r="W13" s="203">
        <v>5.36</v>
      </c>
      <c r="X13" s="203">
        <v>24.06</v>
      </c>
      <c r="Y13" s="203">
        <v>0</v>
      </c>
      <c r="Z13">
        <v>0</v>
      </c>
      <c r="AA13" s="203">
        <v>11.12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58.71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44.23</v>
      </c>
      <c r="AQ13" s="203">
        <v>15.03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4.95</v>
      </c>
      <c r="L14" s="203">
        <v>307.72000000000003</v>
      </c>
      <c r="M14" s="203">
        <v>27.15</v>
      </c>
      <c r="N14" s="203">
        <v>35.04</v>
      </c>
      <c r="O14" s="203">
        <v>0</v>
      </c>
      <c r="P14" s="203">
        <v>41.22</v>
      </c>
      <c r="Q14" s="203">
        <v>1.77</v>
      </c>
      <c r="R14" s="203">
        <v>6.87</v>
      </c>
      <c r="S14" s="203">
        <v>4.28</v>
      </c>
      <c r="T14" s="203">
        <v>0</v>
      </c>
      <c r="U14" s="203">
        <v>11.95</v>
      </c>
      <c r="V14" s="203">
        <v>3.38</v>
      </c>
      <c r="W14" s="203">
        <v>5.36</v>
      </c>
      <c r="X14" s="203">
        <v>24.06</v>
      </c>
      <c r="Y14" s="203">
        <v>0</v>
      </c>
      <c r="Z14">
        <v>0</v>
      </c>
      <c r="AA14" s="203">
        <v>11.12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58.71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44.23</v>
      </c>
      <c r="AQ14" s="203">
        <v>15.03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4.95</v>
      </c>
      <c r="L15" s="203">
        <v>307.72000000000003</v>
      </c>
      <c r="M15" s="203">
        <v>27.15</v>
      </c>
      <c r="N15" s="203">
        <v>35.04</v>
      </c>
      <c r="O15" s="203">
        <v>0</v>
      </c>
      <c r="P15" s="203">
        <v>41.22</v>
      </c>
      <c r="Q15" s="203">
        <v>1.77</v>
      </c>
      <c r="R15" s="203">
        <v>6.87</v>
      </c>
      <c r="S15" s="203">
        <v>4.28</v>
      </c>
      <c r="T15" s="203">
        <v>0</v>
      </c>
      <c r="U15" s="203">
        <v>11.95</v>
      </c>
      <c r="V15" s="203">
        <v>3.38</v>
      </c>
      <c r="W15" s="203">
        <v>5.36</v>
      </c>
      <c r="X15" s="203">
        <v>24.06</v>
      </c>
      <c r="Y15" s="203">
        <v>0</v>
      </c>
      <c r="Z15">
        <v>0</v>
      </c>
      <c r="AA15" s="203">
        <v>11.12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58.71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44.23</v>
      </c>
      <c r="AQ15" s="203">
        <v>18.239999999999998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4.95</v>
      </c>
      <c r="L16" s="203">
        <v>307.72000000000003</v>
      </c>
      <c r="M16" s="203">
        <v>27.15</v>
      </c>
      <c r="N16" s="203">
        <v>35.04</v>
      </c>
      <c r="O16" s="203">
        <v>0</v>
      </c>
      <c r="P16" s="203">
        <v>41.22</v>
      </c>
      <c r="Q16" s="203">
        <v>1.77</v>
      </c>
      <c r="R16" s="203">
        <v>6.87</v>
      </c>
      <c r="S16" s="203">
        <v>4.28</v>
      </c>
      <c r="T16" s="203">
        <v>0</v>
      </c>
      <c r="U16" s="203">
        <v>11.95</v>
      </c>
      <c r="V16" s="203">
        <v>3.38</v>
      </c>
      <c r="W16" s="203">
        <v>5.36</v>
      </c>
      <c r="X16" s="203">
        <v>24.06</v>
      </c>
      <c r="Y16" s="203">
        <v>0</v>
      </c>
      <c r="Z16">
        <v>0</v>
      </c>
      <c r="AA16" s="203">
        <v>11.12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58.71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44.23</v>
      </c>
      <c r="AQ16" s="203">
        <v>18.239999999999998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4.95</v>
      </c>
      <c r="L17" s="203">
        <v>307.72000000000003</v>
      </c>
      <c r="M17" s="203">
        <v>27.15</v>
      </c>
      <c r="N17" s="203">
        <v>35.04</v>
      </c>
      <c r="O17" s="203">
        <v>0</v>
      </c>
      <c r="P17" s="203">
        <v>41.22</v>
      </c>
      <c r="Q17" s="203">
        <v>1.77</v>
      </c>
      <c r="R17" s="203">
        <v>6.87</v>
      </c>
      <c r="S17" s="203">
        <v>4.28</v>
      </c>
      <c r="T17" s="203">
        <v>0</v>
      </c>
      <c r="U17" s="203">
        <v>11.95</v>
      </c>
      <c r="V17" s="203">
        <v>3.38</v>
      </c>
      <c r="W17" s="203">
        <v>5.36</v>
      </c>
      <c r="X17" s="203">
        <v>24.06</v>
      </c>
      <c r="Y17" s="203">
        <v>0</v>
      </c>
      <c r="Z17">
        <v>0</v>
      </c>
      <c r="AA17" s="203">
        <v>11.12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58.71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44.23</v>
      </c>
      <c r="AQ17" s="203">
        <v>18.239999999999998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4.95</v>
      </c>
      <c r="L18" s="203">
        <v>307.72000000000003</v>
      </c>
      <c r="M18" s="203">
        <v>27.15</v>
      </c>
      <c r="N18" s="203">
        <v>35.04</v>
      </c>
      <c r="O18" s="203">
        <v>0</v>
      </c>
      <c r="P18" s="203">
        <v>41.22</v>
      </c>
      <c r="Q18" s="203">
        <v>1.77</v>
      </c>
      <c r="R18" s="203">
        <v>6.87</v>
      </c>
      <c r="S18" s="203">
        <v>4.28</v>
      </c>
      <c r="T18" s="203">
        <v>0</v>
      </c>
      <c r="U18" s="203">
        <v>11.95</v>
      </c>
      <c r="V18" s="203">
        <v>3.38</v>
      </c>
      <c r="W18" s="203">
        <v>5.36</v>
      </c>
      <c r="X18" s="203">
        <v>24.06</v>
      </c>
      <c r="Y18" s="203">
        <v>0</v>
      </c>
      <c r="Z18">
        <v>0</v>
      </c>
      <c r="AA18" s="203">
        <v>11.12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58.71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44.23</v>
      </c>
      <c r="AQ18" s="203">
        <v>18.239999999999998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4.95</v>
      </c>
      <c r="L19" s="203">
        <v>307.72000000000003</v>
      </c>
      <c r="M19" s="203">
        <v>27.15</v>
      </c>
      <c r="N19" s="203">
        <v>35.04</v>
      </c>
      <c r="O19" s="203">
        <v>0</v>
      </c>
      <c r="P19" s="203">
        <v>41.22</v>
      </c>
      <c r="Q19" s="203">
        <v>1.77</v>
      </c>
      <c r="R19" s="203">
        <v>6.87</v>
      </c>
      <c r="S19" s="203">
        <v>4.28</v>
      </c>
      <c r="T19" s="203">
        <v>0</v>
      </c>
      <c r="U19" s="203">
        <v>11.95</v>
      </c>
      <c r="V19" s="203">
        <v>3.38</v>
      </c>
      <c r="W19" s="203">
        <v>5.36</v>
      </c>
      <c r="X19" s="203">
        <v>24.06</v>
      </c>
      <c r="Y19" s="203">
        <v>0</v>
      </c>
      <c r="Z19">
        <v>0</v>
      </c>
      <c r="AA19" s="203">
        <v>11.12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58.71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44.23</v>
      </c>
      <c r="AQ19" s="203">
        <v>18.239999999999998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4.95</v>
      </c>
      <c r="L20" s="203">
        <v>307.72000000000003</v>
      </c>
      <c r="M20" s="203">
        <v>27.15</v>
      </c>
      <c r="N20" s="203">
        <v>35.04</v>
      </c>
      <c r="O20" s="203">
        <v>0</v>
      </c>
      <c r="P20" s="203">
        <v>41.22</v>
      </c>
      <c r="Q20" s="203">
        <v>1.77</v>
      </c>
      <c r="R20" s="203">
        <v>6.87</v>
      </c>
      <c r="S20" s="203">
        <v>4.28</v>
      </c>
      <c r="T20" s="203">
        <v>0</v>
      </c>
      <c r="U20" s="203">
        <v>11.95</v>
      </c>
      <c r="V20" s="203">
        <v>3.38</v>
      </c>
      <c r="W20" s="203">
        <v>5.36</v>
      </c>
      <c r="X20" s="203">
        <v>24.06</v>
      </c>
      <c r="Y20" s="203">
        <v>0</v>
      </c>
      <c r="Z20">
        <v>0</v>
      </c>
      <c r="AA20" s="203">
        <v>11.12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58.71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44.23</v>
      </c>
      <c r="AQ20" s="203">
        <v>18.239999999999998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4.95</v>
      </c>
      <c r="L21" s="203">
        <v>307.72000000000003</v>
      </c>
      <c r="M21" s="203">
        <v>27.15</v>
      </c>
      <c r="N21" s="203">
        <v>35.04</v>
      </c>
      <c r="O21" s="203">
        <v>0</v>
      </c>
      <c r="P21" s="203">
        <v>41.22</v>
      </c>
      <c r="Q21" s="203">
        <v>1.77</v>
      </c>
      <c r="R21" s="203">
        <v>6.87</v>
      </c>
      <c r="S21" s="203">
        <v>4.3</v>
      </c>
      <c r="T21" s="203">
        <v>0</v>
      </c>
      <c r="U21" s="203">
        <v>11.95</v>
      </c>
      <c r="V21" s="203">
        <v>6.13</v>
      </c>
      <c r="W21" s="203">
        <v>9.76</v>
      </c>
      <c r="X21" s="203">
        <v>43.75</v>
      </c>
      <c r="Y21" s="203">
        <v>0</v>
      </c>
      <c r="Z21">
        <v>0</v>
      </c>
      <c r="AA21" s="203">
        <v>11.12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58.71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74.959999999999994</v>
      </c>
      <c r="AQ21" s="203">
        <v>18.239999999999998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4.95</v>
      </c>
      <c r="L22" s="203">
        <v>307.72000000000003</v>
      </c>
      <c r="M22" s="203">
        <v>27.15</v>
      </c>
      <c r="N22" s="203">
        <v>35.04</v>
      </c>
      <c r="O22" s="203">
        <v>0</v>
      </c>
      <c r="P22" s="203">
        <v>41.22</v>
      </c>
      <c r="Q22" s="203">
        <v>1.77</v>
      </c>
      <c r="R22" s="203">
        <v>6.87</v>
      </c>
      <c r="S22" s="203">
        <v>4.3</v>
      </c>
      <c r="T22" s="203">
        <v>0</v>
      </c>
      <c r="U22" s="203">
        <v>11.95</v>
      </c>
      <c r="V22" s="203">
        <v>6.13</v>
      </c>
      <c r="W22" s="203">
        <v>9.76</v>
      </c>
      <c r="X22" s="203">
        <v>43.75</v>
      </c>
      <c r="Y22" s="203">
        <v>0</v>
      </c>
      <c r="Z22">
        <v>0</v>
      </c>
      <c r="AA22" s="203">
        <v>11.12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58.71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74.959999999999994</v>
      </c>
      <c r="AQ22" s="203">
        <v>18.239999999999998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4.95</v>
      </c>
      <c r="L23" s="203">
        <v>307.72000000000003</v>
      </c>
      <c r="M23" s="203">
        <v>27.15</v>
      </c>
      <c r="N23" s="203">
        <v>35.04</v>
      </c>
      <c r="O23" s="203">
        <v>0</v>
      </c>
      <c r="P23" s="203">
        <v>41.22</v>
      </c>
      <c r="Q23" s="203">
        <v>1.77</v>
      </c>
      <c r="R23" s="203">
        <v>6.87</v>
      </c>
      <c r="S23" s="203">
        <v>4.3</v>
      </c>
      <c r="T23" s="203">
        <v>0</v>
      </c>
      <c r="U23" s="203">
        <v>11.95</v>
      </c>
      <c r="V23" s="203">
        <v>6.13</v>
      </c>
      <c r="W23" s="203">
        <v>9.76</v>
      </c>
      <c r="X23" s="203">
        <v>43.75</v>
      </c>
      <c r="Y23" s="203">
        <v>0</v>
      </c>
      <c r="Z23">
        <v>0</v>
      </c>
      <c r="AA23" s="203">
        <v>11.12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58.71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74.959999999999994</v>
      </c>
      <c r="AQ23" s="203">
        <v>18.239999999999998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4.95</v>
      </c>
      <c r="L24" s="203">
        <v>307.72000000000003</v>
      </c>
      <c r="M24" s="203">
        <v>27.15</v>
      </c>
      <c r="N24" s="203">
        <v>35.04</v>
      </c>
      <c r="O24" s="203">
        <v>0</v>
      </c>
      <c r="P24" s="203">
        <v>41.22</v>
      </c>
      <c r="Q24" s="203">
        <v>1.77</v>
      </c>
      <c r="R24" s="203">
        <v>6.87</v>
      </c>
      <c r="S24" s="203">
        <v>4.3</v>
      </c>
      <c r="T24" s="203">
        <v>0</v>
      </c>
      <c r="U24" s="203">
        <v>11.95</v>
      </c>
      <c r="V24" s="203">
        <v>6.13</v>
      </c>
      <c r="W24" s="203">
        <v>9.76</v>
      </c>
      <c r="X24" s="203">
        <v>43.75</v>
      </c>
      <c r="Y24" s="203">
        <v>0</v>
      </c>
      <c r="Z24">
        <v>0</v>
      </c>
      <c r="AA24" s="203">
        <v>11.12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58.71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74.959999999999994</v>
      </c>
      <c r="AQ24" s="203">
        <v>18.239999999999998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4.95</v>
      </c>
      <c r="L25" s="203">
        <v>307.72000000000003</v>
      </c>
      <c r="M25" s="203">
        <v>27.15</v>
      </c>
      <c r="N25" s="203">
        <v>35.04</v>
      </c>
      <c r="O25" s="203">
        <v>0</v>
      </c>
      <c r="P25" s="203">
        <v>41.22</v>
      </c>
      <c r="Q25" s="203">
        <v>1.77</v>
      </c>
      <c r="R25" s="203">
        <v>6.87</v>
      </c>
      <c r="S25" s="203">
        <v>4.3</v>
      </c>
      <c r="T25" s="203">
        <v>0</v>
      </c>
      <c r="U25" s="203">
        <v>11.95</v>
      </c>
      <c r="V25" s="203">
        <v>6.13</v>
      </c>
      <c r="W25" s="203">
        <v>9.76</v>
      </c>
      <c r="X25" s="203">
        <v>42.9</v>
      </c>
      <c r="Y25" s="203">
        <v>0</v>
      </c>
      <c r="Z25">
        <v>0</v>
      </c>
      <c r="AA25" s="203">
        <v>11.12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58.71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74.959999999999994</v>
      </c>
      <c r="AQ25" s="203">
        <v>18.239999999999998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4.95</v>
      </c>
      <c r="L26" s="203">
        <v>394.26</v>
      </c>
      <c r="M26" s="203">
        <v>27.15</v>
      </c>
      <c r="N26" s="203">
        <v>35.04</v>
      </c>
      <c r="O26" s="203">
        <v>0</v>
      </c>
      <c r="P26" s="203">
        <v>41.22</v>
      </c>
      <c r="Q26" s="203">
        <v>3.03</v>
      </c>
      <c r="R26" s="203">
        <v>11.59</v>
      </c>
      <c r="S26" s="203">
        <v>7.79</v>
      </c>
      <c r="T26" s="203">
        <v>0</v>
      </c>
      <c r="U26" s="203">
        <v>11.95</v>
      </c>
      <c r="V26" s="203">
        <v>6.13</v>
      </c>
      <c r="W26" s="203">
        <v>9.76</v>
      </c>
      <c r="X26" s="203">
        <v>43.75</v>
      </c>
      <c r="Y26" s="203">
        <v>0</v>
      </c>
      <c r="Z26">
        <v>0</v>
      </c>
      <c r="AA26" s="203">
        <v>11.12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58.71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74.959999999999994</v>
      </c>
      <c r="AQ26" s="203">
        <v>26.61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4.95</v>
      </c>
      <c r="L27" s="203">
        <v>463.48</v>
      </c>
      <c r="M27" s="203">
        <v>27.15</v>
      </c>
      <c r="N27" s="203">
        <v>35.04</v>
      </c>
      <c r="O27" s="203">
        <v>0</v>
      </c>
      <c r="P27" s="203">
        <v>41.22</v>
      </c>
      <c r="Q27" s="203">
        <v>3.03</v>
      </c>
      <c r="R27" s="203">
        <v>12.51</v>
      </c>
      <c r="S27" s="203">
        <v>7.79</v>
      </c>
      <c r="T27" s="203">
        <v>0</v>
      </c>
      <c r="U27" s="203">
        <v>12.43</v>
      </c>
      <c r="V27" s="203">
        <v>6.13</v>
      </c>
      <c r="W27" s="203">
        <v>9.76</v>
      </c>
      <c r="X27" s="203">
        <v>43.75</v>
      </c>
      <c r="Y27" s="203">
        <v>0</v>
      </c>
      <c r="Z27">
        <v>0</v>
      </c>
      <c r="AA27" s="203">
        <v>11.12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58.71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74.959999999999994</v>
      </c>
      <c r="AQ27" s="203">
        <v>26.61</v>
      </c>
      <c r="AR27" s="203">
        <v>0.08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4.95</v>
      </c>
      <c r="L28" s="203">
        <v>540.75</v>
      </c>
      <c r="M28" s="203">
        <v>27.15</v>
      </c>
      <c r="N28" s="203">
        <v>35.04</v>
      </c>
      <c r="O28" s="203">
        <v>0</v>
      </c>
      <c r="P28" s="203">
        <v>41.22</v>
      </c>
      <c r="Q28" s="203">
        <v>3.03</v>
      </c>
      <c r="R28" s="203">
        <v>12.51</v>
      </c>
      <c r="S28" s="203">
        <v>7.79</v>
      </c>
      <c r="T28" s="203">
        <v>0</v>
      </c>
      <c r="U28" s="203">
        <v>13.09</v>
      </c>
      <c r="V28" s="203">
        <v>6.13</v>
      </c>
      <c r="W28" s="203">
        <v>9.76</v>
      </c>
      <c r="X28" s="203">
        <v>43.75</v>
      </c>
      <c r="Y28" s="203">
        <v>0</v>
      </c>
      <c r="Z28">
        <v>0</v>
      </c>
      <c r="AA28" s="203">
        <v>11.12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58.71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74.959999999999994</v>
      </c>
      <c r="AQ28" s="203">
        <v>26.61</v>
      </c>
      <c r="AR28" s="203">
        <v>0.12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2.0499999999999998</v>
      </c>
      <c r="L29" s="203">
        <v>555.28</v>
      </c>
      <c r="M29" s="203">
        <v>27.15</v>
      </c>
      <c r="N29" s="203">
        <v>35.04</v>
      </c>
      <c r="O29" s="203">
        <v>0</v>
      </c>
      <c r="P29" s="203">
        <v>41.22</v>
      </c>
      <c r="Q29" s="203">
        <v>3.03</v>
      </c>
      <c r="R29" s="203">
        <v>12.51</v>
      </c>
      <c r="S29" s="203">
        <v>7.79</v>
      </c>
      <c r="T29" s="203">
        <v>0</v>
      </c>
      <c r="U29" s="203">
        <v>13.76</v>
      </c>
      <c r="V29" s="203">
        <v>6.13</v>
      </c>
      <c r="W29" s="203">
        <v>9.76</v>
      </c>
      <c r="X29" s="203">
        <v>43.75</v>
      </c>
      <c r="Y29" s="203">
        <v>0</v>
      </c>
      <c r="Z29">
        <v>0</v>
      </c>
      <c r="AA29" s="203">
        <v>11.12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50.86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74.959999999999994</v>
      </c>
      <c r="AQ29" s="203">
        <v>26.61</v>
      </c>
      <c r="AR29" s="203">
        <v>0.37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3.94</v>
      </c>
      <c r="L30" s="203">
        <v>524.65</v>
      </c>
      <c r="M30" s="203">
        <v>27.15</v>
      </c>
      <c r="N30" s="203">
        <v>35.04</v>
      </c>
      <c r="O30" s="203">
        <v>0</v>
      </c>
      <c r="P30" s="203">
        <v>41.22</v>
      </c>
      <c r="Q30" s="203">
        <v>3.03</v>
      </c>
      <c r="R30" s="203">
        <v>12.51</v>
      </c>
      <c r="S30" s="203">
        <v>7.79</v>
      </c>
      <c r="T30" s="203">
        <v>0</v>
      </c>
      <c r="U30" s="203">
        <v>13.94</v>
      </c>
      <c r="V30" s="203">
        <v>6.13</v>
      </c>
      <c r="W30" s="203">
        <v>9.76</v>
      </c>
      <c r="X30" s="203">
        <v>43.75</v>
      </c>
      <c r="Y30" s="203">
        <v>0</v>
      </c>
      <c r="Z30">
        <v>0</v>
      </c>
      <c r="AA30" s="203">
        <v>11.12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50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74.959999999999994</v>
      </c>
      <c r="AQ30" s="203">
        <v>26.61</v>
      </c>
      <c r="AR30" s="203">
        <v>1.66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4.7300000000000004</v>
      </c>
      <c r="L31" s="203">
        <v>497.84</v>
      </c>
      <c r="M31" s="203">
        <v>27.15</v>
      </c>
      <c r="N31" s="203">
        <v>35.04</v>
      </c>
      <c r="O31" s="203">
        <v>0</v>
      </c>
      <c r="P31" s="203">
        <v>41.22</v>
      </c>
      <c r="Q31" s="203">
        <v>3.03</v>
      </c>
      <c r="R31" s="203">
        <v>12.51</v>
      </c>
      <c r="S31" s="203">
        <v>7.79</v>
      </c>
      <c r="T31" s="203">
        <v>0</v>
      </c>
      <c r="U31" s="203">
        <v>13.94</v>
      </c>
      <c r="V31" s="203">
        <v>6.13</v>
      </c>
      <c r="W31" s="203">
        <v>9.76</v>
      </c>
      <c r="X31" s="203">
        <v>43.75</v>
      </c>
      <c r="Y31" s="203">
        <v>0</v>
      </c>
      <c r="Z31">
        <v>0</v>
      </c>
      <c r="AA31" s="203">
        <v>11.12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69.61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74.959999999999994</v>
      </c>
      <c r="AQ31" s="203">
        <v>26.61</v>
      </c>
      <c r="AR31" s="203">
        <v>6.09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4.7300000000000004</v>
      </c>
      <c r="L32" s="203">
        <v>497.84</v>
      </c>
      <c r="M32" s="203">
        <v>27.15</v>
      </c>
      <c r="N32" s="203">
        <v>35.04</v>
      </c>
      <c r="O32" s="203">
        <v>0</v>
      </c>
      <c r="P32" s="203">
        <v>41.22</v>
      </c>
      <c r="Q32" s="203">
        <v>3.03</v>
      </c>
      <c r="R32" s="203">
        <v>12.51</v>
      </c>
      <c r="S32" s="203">
        <v>7.79</v>
      </c>
      <c r="T32" s="203">
        <v>0</v>
      </c>
      <c r="U32" s="203">
        <v>13.94</v>
      </c>
      <c r="V32" s="203">
        <v>6.13</v>
      </c>
      <c r="W32" s="203">
        <v>9.76</v>
      </c>
      <c r="X32" s="203">
        <v>43.75</v>
      </c>
      <c r="Y32" s="203">
        <v>0</v>
      </c>
      <c r="Z32">
        <v>0</v>
      </c>
      <c r="AA32" s="203">
        <v>11.12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69.61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74.959999999999994</v>
      </c>
      <c r="AQ32" s="203">
        <v>26.61</v>
      </c>
      <c r="AR32" s="203">
        <v>13.17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4.7300000000000004</v>
      </c>
      <c r="L33" s="203">
        <v>497.84</v>
      </c>
      <c r="M33" s="203">
        <v>27.15</v>
      </c>
      <c r="N33" s="203">
        <v>35.04</v>
      </c>
      <c r="O33" s="203">
        <v>0</v>
      </c>
      <c r="P33" s="203">
        <v>41.22</v>
      </c>
      <c r="Q33" s="203">
        <v>3.03</v>
      </c>
      <c r="R33" s="203">
        <v>12.51</v>
      </c>
      <c r="S33" s="203">
        <v>7.79</v>
      </c>
      <c r="T33" s="203">
        <v>0</v>
      </c>
      <c r="U33" s="203">
        <v>11.95</v>
      </c>
      <c r="V33" s="203">
        <v>6.13</v>
      </c>
      <c r="W33" s="203">
        <v>9.76</v>
      </c>
      <c r="X33" s="203">
        <v>43.75</v>
      </c>
      <c r="Y33" s="203">
        <v>0</v>
      </c>
      <c r="Z33">
        <v>0</v>
      </c>
      <c r="AA33" s="203">
        <v>11.42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69.61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74.959999999999994</v>
      </c>
      <c r="AQ33" s="203">
        <v>26.61</v>
      </c>
      <c r="AR33" s="203">
        <v>18.690000000000001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4.7300000000000004</v>
      </c>
      <c r="L34" s="203">
        <v>497.84</v>
      </c>
      <c r="M34" s="203">
        <v>27.15</v>
      </c>
      <c r="N34" s="203">
        <v>35.04</v>
      </c>
      <c r="O34" s="203">
        <v>0</v>
      </c>
      <c r="P34" s="203">
        <v>41.22</v>
      </c>
      <c r="Q34" s="203">
        <v>3.03</v>
      </c>
      <c r="R34" s="203">
        <v>12.51</v>
      </c>
      <c r="S34" s="203">
        <v>7.79</v>
      </c>
      <c r="T34" s="203">
        <v>0</v>
      </c>
      <c r="U34" s="203">
        <v>11.95</v>
      </c>
      <c r="V34" s="203">
        <v>6.13</v>
      </c>
      <c r="W34" s="203">
        <v>9.76</v>
      </c>
      <c r="X34" s="203">
        <v>43.75</v>
      </c>
      <c r="Y34" s="203">
        <v>0</v>
      </c>
      <c r="Z34">
        <v>0</v>
      </c>
      <c r="AA34" s="203">
        <v>11.42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69.61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74.959999999999994</v>
      </c>
      <c r="AQ34" s="203">
        <v>26.61</v>
      </c>
      <c r="AR34" s="203">
        <v>19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4.7300000000000004</v>
      </c>
      <c r="L35" s="203">
        <v>476.78</v>
      </c>
      <c r="M35" s="203">
        <v>27.15</v>
      </c>
      <c r="N35" s="203">
        <v>35.04</v>
      </c>
      <c r="O35" s="203">
        <v>0</v>
      </c>
      <c r="P35" s="203">
        <v>41.22</v>
      </c>
      <c r="Q35" s="203">
        <v>3.03</v>
      </c>
      <c r="R35" s="203">
        <v>12.51</v>
      </c>
      <c r="S35" s="203">
        <v>7.79</v>
      </c>
      <c r="T35" s="203">
        <v>0</v>
      </c>
      <c r="U35" s="203">
        <v>11.95</v>
      </c>
      <c r="V35" s="203">
        <v>6.13</v>
      </c>
      <c r="W35" s="203">
        <v>9.76</v>
      </c>
      <c r="X35" s="203">
        <v>43.75</v>
      </c>
      <c r="Y35" s="203">
        <v>0</v>
      </c>
      <c r="Z35">
        <v>0</v>
      </c>
      <c r="AA35" s="203">
        <v>11.42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69.61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74.959999999999994</v>
      </c>
      <c r="AQ35" s="203">
        <v>26.61</v>
      </c>
      <c r="AR35" s="203">
        <v>23.2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4.7300000000000004</v>
      </c>
      <c r="L36" s="203">
        <v>467.21</v>
      </c>
      <c r="M36" s="203">
        <v>27.15</v>
      </c>
      <c r="N36" s="203">
        <v>35.04</v>
      </c>
      <c r="O36" s="203">
        <v>0</v>
      </c>
      <c r="P36" s="203">
        <v>41.22</v>
      </c>
      <c r="Q36" s="203">
        <v>3.03</v>
      </c>
      <c r="R36" s="203">
        <v>12.51</v>
      </c>
      <c r="S36" s="203">
        <v>7.79</v>
      </c>
      <c r="T36" s="203">
        <v>0</v>
      </c>
      <c r="U36" s="203">
        <v>11.95</v>
      </c>
      <c r="V36" s="203">
        <v>6.13</v>
      </c>
      <c r="W36" s="203">
        <v>9.76</v>
      </c>
      <c r="X36" s="203">
        <v>43.75</v>
      </c>
      <c r="Y36" s="203">
        <v>0</v>
      </c>
      <c r="Z36">
        <v>0</v>
      </c>
      <c r="AA36" s="203">
        <v>11.42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69.61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74.959999999999994</v>
      </c>
      <c r="AQ36" s="203">
        <v>26.61</v>
      </c>
      <c r="AR36" s="203">
        <v>24.2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4.7300000000000004</v>
      </c>
      <c r="L37" s="203">
        <v>486.35</v>
      </c>
      <c r="M37" s="203">
        <v>27.15</v>
      </c>
      <c r="N37" s="203">
        <v>35.04</v>
      </c>
      <c r="O37" s="203">
        <v>0</v>
      </c>
      <c r="P37" s="203">
        <v>41.22</v>
      </c>
      <c r="Q37" s="203">
        <v>3.03</v>
      </c>
      <c r="R37" s="203">
        <v>12.51</v>
      </c>
      <c r="S37" s="203">
        <v>7.79</v>
      </c>
      <c r="T37" s="203">
        <v>0</v>
      </c>
      <c r="U37" s="203">
        <v>11.95</v>
      </c>
      <c r="V37" s="203">
        <v>6.13</v>
      </c>
      <c r="W37" s="203">
        <v>9.76</v>
      </c>
      <c r="X37" s="203">
        <v>43.75</v>
      </c>
      <c r="Y37" s="203">
        <v>0</v>
      </c>
      <c r="Z37">
        <v>0</v>
      </c>
      <c r="AA37" s="203">
        <v>11.42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69.61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74.959999999999994</v>
      </c>
      <c r="AQ37" s="203">
        <v>26.61</v>
      </c>
      <c r="AR37" s="203">
        <v>24.2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4.7300000000000004</v>
      </c>
      <c r="L38" s="203">
        <v>476.78</v>
      </c>
      <c r="M38" s="203">
        <v>27.15</v>
      </c>
      <c r="N38" s="203">
        <v>35.04</v>
      </c>
      <c r="O38" s="203">
        <v>0</v>
      </c>
      <c r="P38" s="203">
        <v>41.22</v>
      </c>
      <c r="Q38" s="203">
        <v>3.03</v>
      </c>
      <c r="R38" s="203">
        <v>12.51</v>
      </c>
      <c r="S38" s="203">
        <v>7.79</v>
      </c>
      <c r="T38" s="203">
        <v>0</v>
      </c>
      <c r="U38" s="203">
        <v>11.95</v>
      </c>
      <c r="V38" s="203">
        <v>6.13</v>
      </c>
      <c r="W38" s="203">
        <v>9.76</v>
      </c>
      <c r="X38" s="203">
        <v>43.75</v>
      </c>
      <c r="Y38" s="203">
        <v>0</v>
      </c>
      <c r="Z38">
        <v>0</v>
      </c>
      <c r="AA38" s="203">
        <v>11.42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69.61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74.959999999999994</v>
      </c>
      <c r="AQ38" s="203">
        <v>26.61</v>
      </c>
      <c r="AR38" s="203">
        <v>24.2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4.7300000000000004</v>
      </c>
      <c r="L39" s="203">
        <v>443.27</v>
      </c>
      <c r="M39" s="203">
        <v>27.15</v>
      </c>
      <c r="N39" s="203">
        <v>35.04</v>
      </c>
      <c r="O39" s="203">
        <v>0</v>
      </c>
      <c r="P39" s="203">
        <v>41.22</v>
      </c>
      <c r="Q39" s="203">
        <v>3.03</v>
      </c>
      <c r="R39" s="203">
        <v>12.51</v>
      </c>
      <c r="S39" s="203">
        <v>7.79</v>
      </c>
      <c r="T39" s="203">
        <v>0</v>
      </c>
      <c r="U39" s="203">
        <v>11.95</v>
      </c>
      <c r="V39" s="203">
        <v>6.13</v>
      </c>
      <c r="W39" s="203">
        <v>9.76</v>
      </c>
      <c r="X39" s="203">
        <v>43.75</v>
      </c>
      <c r="Y39" s="203">
        <v>0</v>
      </c>
      <c r="Z39">
        <v>0</v>
      </c>
      <c r="AA39" s="203">
        <v>11.42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50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74.959999999999994</v>
      </c>
      <c r="AQ39" s="203">
        <v>26.61</v>
      </c>
      <c r="AR39" s="203">
        <v>24.2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4.7300000000000004</v>
      </c>
      <c r="L40" s="203">
        <v>443.27</v>
      </c>
      <c r="M40" s="203">
        <v>27.15</v>
      </c>
      <c r="N40" s="203">
        <v>35.04</v>
      </c>
      <c r="O40" s="203">
        <v>0</v>
      </c>
      <c r="P40" s="203">
        <v>41.22</v>
      </c>
      <c r="Q40" s="203">
        <v>3.03</v>
      </c>
      <c r="R40" s="203">
        <v>12.51</v>
      </c>
      <c r="S40" s="203">
        <v>7.79</v>
      </c>
      <c r="T40" s="203">
        <v>0</v>
      </c>
      <c r="U40" s="203">
        <v>11.95</v>
      </c>
      <c r="V40" s="203">
        <v>6.13</v>
      </c>
      <c r="W40" s="203">
        <v>9.76</v>
      </c>
      <c r="X40" s="203">
        <v>43.75</v>
      </c>
      <c r="Y40" s="203">
        <v>0</v>
      </c>
      <c r="Z40">
        <v>0</v>
      </c>
      <c r="AA40" s="203">
        <v>11.42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50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74.959999999999994</v>
      </c>
      <c r="AQ40" s="203">
        <v>26.61</v>
      </c>
      <c r="AR40" s="203">
        <v>24.2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4.7300000000000004</v>
      </c>
      <c r="L41" s="203">
        <v>443.27</v>
      </c>
      <c r="M41" s="203">
        <v>27.15</v>
      </c>
      <c r="N41" s="203">
        <v>35.04</v>
      </c>
      <c r="O41" s="203">
        <v>0</v>
      </c>
      <c r="P41" s="203">
        <v>41.22</v>
      </c>
      <c r="Q41" s="203">
        <v>3.03</v>
      </c>
      <c r="R41" s="203">
        <v>12.51</v>
      </c>
      <c r="S41" s="203">
        <v>7.79</v>
      </c>
      <c r="T41" s="203">
        <v>0</v>
      </c>
      <c r="U41" s="203">
        <v>11.95</v>
      </c>
      <c r="V41" s="203">
        <v>6.13</v>
      </c>
      <c r="W41" s="203">
        <v>9.76</v>
      </c>
      <c r="X41" s="203">
        <v>43.75</v>
      </c>
      <c r="Y41" s="203">
        <v>0</v>
      </c>
      <c r="Z41">
        <v>0</v>
      </c>
      <c r="AA41" s="203">
        <v>11.42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50.86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74.959999999999994</v>
      </c>
      <c r="AQ41" s="203">
        <v>26.61</v>
      </c>
      <c r="AR41" s="203">
        <v>24.2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7.94</v>
      </c>
      <c r="L42" s="203">
        <v>443.27</v>
      </c>
      <c r="M42" s="203">
        <v>27.15</v>
      </c>
      <c r="N42" s="203">
        <v>35.04</v>
      </c>
      <c r="O42" s="203">
        <v>0</v>
      </c>
      <c r="P42" s="203">
        <v>41.22</v>
      </c>
      <c r="Q42" s="203">
        <v>3.03</v>
      </c>
      <c r="R42" s="203">
        <v>12.51</v>
      </c>
      <c r="S42" s="203">
        <v>7.79</v>
      </c>
      <c r="T42" s="203">
        <v>0</v>
      </c>
      <c r="U42" s="203">
        <v>11.95</v>
      </c>
      <c r="V42" s="203">
        <v>6.13</v>
      </c>
      <c r="W42" s="203">
        <v>9.76</v>
      </c>
      <c r="X42" s="203">
        <v>43.75</v>
      </c>
      <c r="Y42" s="203">
        <v>0</v>
      </c>
      <c r="Z42">
        <v>0</v>
      </c>
      <c r="AA42" s="203">
        <v>11.42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50.86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74.959999999999994</v>
      </c>
      <c r="AQ42" s="203">
        <v>26.61</v>
      </c>
      <c r="AR42" s="203">
        <v>24.2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6.06</v>
      </c>
      <c r="L43" s="203">
        <v>394.25</v>
      </c>
      <c r="M43" s="203">
        <v>27.15</v>
      </c>
      <c r="N43" s="203">
        <v>35.04</v>
      </c>
      <c r="O43" s="203">
        <v>0</v>
      </c>
      <c r="P43" s="203">
        <v>41.22</v>
      </c>
      <c r="Q43" s="203">
        <v>3.03</v>
      </c>
      <c r="R43" s="203">
        <v>12.51</v>
      </c>
      <c r="S43" s="203">
        <v>7.79</v>
      </c>
      <c r="T43" s="203">
        <v>0</v>
      </c>
      <c r="U43" s="203">
        <v>11.95</v>
      </c>
      <c r="V43" s="203">
        <v>6.13</v>
      </c>
      <c r="W43" s="203">
        <v>9.76</v>
      </c>
      <c r="X43" s="203">
        <v>43.75</v>
      </c>
      <c r="Y43" s="203">
        <v>0</v>
      </c>
      <c r="Z43">
        <v>0</v>
      </c>
      <c r="AA43" s="203">
        <v>11.42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57.48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74.959999999999994</v>
      </c>
      <c r="AQ43" s="203">
        <v>26.61</v>
      </c>
      <c r="AR43" s="203">
        <v>24.2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5.15</v>
      </c>
      <c r="L44" s="203">
        <v>307.70999999999998</v>
      </c>
      <c r="M44" s="203">
        <v>27.15</v>
      </c>
      <c r="N44" s="203">
        <v>35.04</v>
      </c>
      <c r="O44" s="203">
        <v>0</v>
      </c>
      <c r="P44" s="203">
        <v>41.22</v>
      </c>
      <c r="Q44" s="203">
        <v>3.03</v>
      </c>
      <c r="R44" s="203">
        <v>12.51</v>
      </c>
      <c r="S44" s="203">
        <v>7.79</v>
      </c>
      <c r="T44" s="203">
        <v>0</v>
      </c>
      <c r="U44" s="203">
        <v>11.95</v>
      </c>
      <c r="V44" s="203">
        <v>6.13</v>
      </c>
      <c r="W44" s="203">
        <v>9.76</v>
      </c>
      <c r="X44" s="203">
        <v>43.75</v>
      </c>
      <c r="Y44" s="203">
        <v>0</v>
      </c>
      <c r="Z44">
        <v>0</v>
      </c>
      <c r="AA44" s="203">
        <v>11.42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57.48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74.959999999999994</v>
      </c>
      <c r="AQ44" s="203">
        <v>26.61</v>
      </c>
      <c r="AR44" s="203">
        <v>24.2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4.95</v>
      </c>
      <c r="L45" s="203">
        <v>284.23</v>
      </c>
      <c r="M45" s="203">
        <v>27.15</v>
      </c>
      <c r="N45" s="203">
        <v>35.04</v>
      </c>
      <c r="O45" s="203">
        <v>0</v>
      </c>
      <c r="P45" s="203">
        <v>41.22</v>
      </c>
      <c r="Q45" s="203">
        <v>3.03</v>
      </c>
      <c r="R45" s="203">
        <v>12.51</v>
      </c>
      <c r="S45" s="203">
        <v>7.79</v>
      </c>
      <c r="T45" s="203">
        <v>0</v>
      </c>
      <c r="U45" s="203">
        <v>11.95</v>
      </c>
      <c r="V45" s="203">
        <v>6.14</v>
      </c>
      <c r="W45" s="203">
        <v>9.76</v>
      </c>
      <c r="X45" s="203">
        <v>43.75</v>
      </c>
      <c r="Y45" s="203">
        <v>0</v>
      </c>
      <c r="Z45">
        <v>0</v>
      </c>
      <c r="AA45" s="203">
        <v>11.42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57.48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74.959999999999994</v>
      </c>
      <c r="AQ45" s="203">
        <v>26.61</v>
      </c>
      <c r="AR45" s="203">
        <v>24.2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4.95</v>
      </c>
      <c r="L46" s="203">
        <v>307.70999999999998</v>
      </c>
      <c r="M46" s="203">
        <v>27.15</v>
      </c>
      <c r="N46" s="203">
        <v>35.04</v>
      </c>
      <c r="O46" s="203">
        <v>0</v>
      </c>
      <c r="P46" s="203">
        <v>41.22</v>
      </c>
      <c r="Q46" s="203">
        <v>3.03</v>
      </c>
      <c r="R46" s="203">
        <v>12.51</v>
      </c>
      <c r="S46" s="203">
        <v>7.79</v>
      </c>
      <c r="T46" s="203">
        <v>0</v>
      </c>
      <c r="U46" s="203">
        <v>11.95</v>
      </c>
      <c r="V46" s="203">
        <v>6.14</v>
      </c>
      <c r="W46" s="203">
        <v>9.76</v>
      </c>
      <c r="X46" s="203">
        <v>43.75</v>
      </c>
      <c r="Y46" s="203">
        <v>0</v>
      </c>
      <c r="Z46">
        <v>0</v>
      </c>
      <c r="AA46" s="203">
        <v>11.42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57.48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74.959999999999994</v>
      </c>
      <c r="AQ46" s="203">
        <v>26.61</v>
      </c>
      <c r="AR46" s="203">
        <v>24.2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4.95</v>
      </c>
      <c r="L47" s="203">
        <v>307.70999999999998</v>
      </c>
      <c r="M47" s="203">
        <v>27.15</v>
      </c>
      <c r="N47" s="203">
        <v>35.04</v>
      </c>
      <c r="O47" s="203">
        <v>0</v>
      </c>
      <c r="P47" s="203">
        <v>41.22</v>
      </c>
      <c r="Q47" s="203">
        <v>1.66</v>
      </c>
      <c r="R47" s="203">
        <v>6.88</v>
      </c>
      <c r="S47" s="203">
        <v>4.28</v>
      </c>
      <c r="T47" s="203">
        <v>0</v>
      </c>
      <c r="U47" s="203">
        <v>11.95</v>
      </c>
      <c r="V47" s="203">
        <v>3.6</v>
      </c>
      <c r="W47" s="203">
        <v>9.76</v>
      </c>
      <c r="X47" s="203">
        <v>43.75</v>
      </c>
      <c r="Y47" s="203">
        <v>0</v>
      </c>
      <c r="Z47">
        <v>0</v>
      </c>
      <c r="AA47" s="203">
        <v>11.12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58.71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74.959999999999994</v>
      </c>
      <c r="AQ47" s="203">
        <v>14.42</v>
      </c>
      <c r="AR47" s="203">
        <v>24.2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4.95</v>
      </c>
      <c r="L48" s="203">
        <v>307.70999999999998</v>
      </c>
      <c r="M48" s="203">
        <v>27.15</v>
      </c>
      <c r="N48" s="203">
        <v>35.04</v>
      </c>
      <c r="O48" s="203">
        <v>0</v>
      </c>
      <c r="P48" s="203">
        <v>41.22</v>
      </c>
      <c r="Q48" s="203">
        <v>1.66</v>
      </c>
      <c r="R48" s="203">
        <v>6.88</v>
      </c>
      <c r="S48" s="203">
        <v>4.28</v>
      </c>
      <c r="T48" s="203">
        <v>0</v>
      </c>
      <c r="U48" s="203">
        <v>11.95</v>
      </c>
      <c r="V48" s="203">
        <v>3.37</v>
      </c>
      <c r="W48" s="203">
        <v>9.76</v>
      </c>
      <c r="X48" s="203">
        <v>43.75</v>
      </c>
      <c r="Y48" s="203">
        <v>0</v>
      </c>
      <c r="Z48">
        <v>0</v>
      </c>
      <c r="AA48" s="203">
        <v>11.12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58.71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74.959999999999994</v>
      </c>
      <c r="AQ48" s="203">
        <v>14.42</v>
      </c>
      <c r="AR48" s="203">
        <v>24.2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4.95</v>
      </c>
      <c r="L49" s="203">
        <v>307.70999999999998</v>
      </c>
      <c r="M49" s="203">
        <v>27.15</v>
      </c>
      <c r="N49" s="203">
        <v>35.04</v>
      </c>
      <c r="O49" s="203">
        <v>0</v>
      </c>
      <c r="P49" s="203">
        <v>41.22</v>
      </c>
      <c r="Q49" s="203">
        <v>1.66</v>
      </c>
      <c r="R49" s="203">
        <v>6.88</v>
      </c>
      <c r="S49" s="203">
        <v>4.28</v>
      </c>
      <c r="T49" s="203">
        <v>0</v>
      </c>
      <c r="U49" s="203">
        <v>11.95</v>
      </c>
      <c r="V49" s="203">
        <v>3.37</v>
      </c>
      <c r="W49" s="203">
        <v>9.76</v>
      </c>
      <c r="X49" s="203">
        <v>43.75</v>
      </c>
      <c r="Y49" s="203">
        <v>0</v>
      </c>
      <c r="Z49">
        <v>0</v>
      </c>
      <c r="AA49" s="203">
        <v>11.12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58.71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74.959999999999994</v>
      </c>
      <c r="AQ49" s="203">
        <v>14.42</v>
      </c>
      <c r="AR49" s="203">
        <v>24.2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4.95</v>
      </c>
      <c r="L50" s="203">
        <v>307.70999999999998</v>
      </c>
      <c r="M50" s="203">
        <v>27.15</v>
      </c>
      <c r="N50" s="203">
        <v>35.04</v>
      </c>
      <c r="O50" s="203">
        <v>0</v>
      </c>
      <c r="P50" s="203">
        <v>41.22</v>
      </c>
      <c r="Q50" s="203">
        <v>1.66</v>
      </c>
      <c r="R50" s="203">
        <v>6.88</v>
      </c>
      <c r="S50" s="203">
        <v>4.28</v>
      </c>
      <c r="T50" s="203">
        <v>0</v>
      </c>
      <c r="U50" s="203">
        <v>11.95</v>
      </c>
      <c r="V50" s="203">
        <v>3.37</v>
      </c>
      <c r="W50" s="203">
        <v>9.76</v>
      </c>
      <c r="X50" s="203">
        <v>43.75</v>
      </c>
      <c r="Y50" s="203">
        <v>0</v>
      </c>
      <c r="Z50">
        <v>0</v>
      </c>
      <c r="AA50" s="203">
        <v>11.12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58.71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44.23</v>
      </c>
      <c r="AQ50" s="203">
        <v>14.42</v>
      </c>
      <c r="AR50" s="203">
        <v>24.2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4.95</v>
      </c>
      <c r="L51" s="203">
        <v>307.70999999999998</v>
      </c>
      <c r="M51" s="203">
        <v>27.15</v>
      </c>
      <c r="N51" s="203">
        <v>35.04</v>
      </c>
      <c r="O51" s="203">
        <v>0</v>
      </c>
      <c r="P51" s="203">
        <v>41.22</v>
      </c>
      <c r="Q51" s="203">
        <v>2.35</v>
      </c>
      <c r="R51" s="203">
        <v>9.51</v>
      </c>
      <c r="S51" s="203">
        <v>5.97</v>
      </c>
      <c r="T51" s="203">
        <v>0</v>
      </c>
      <c r="U51" s="203">
        <v>11.95</v>
      </c>
      <c r="V51" s="203">
        <v>3.37</v>
      </c>
      <c r="W51" s="203">
        <v>9.76</v>
      </c>
      <c r="X51" s="203">
        <v>43.75</v>
      </c>
      <c r="Y51" s="203">
        <v>0</v>
      </c>
      <c r="Z51">
        <v>0</v>
      </c>
      <c r="AA51" s="203">
        <v>11.12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58.71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44.02</v>
      </c>
      <c r="AQ51" s="203">
        <v>13.91</v>
      </c>
      <c r="AR51" s="203">
        <v>24.2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4.95</v>
      </c>
      <c r="L52" s="203">
        <v>307.70999999999998</v>
      </c>
      <c r="M52" s="203">
        <v>27.15</v>
      </c>
      <c r="N52" s="203">
        <v>35.04</v>
      </c>
      <c r="O52" s="203">
        <v>0</v>
      </c>
      <c r="P52" s="203">
        <v>41.22</v>
      </c>
      <c r="Q52" s="203">
        <v>1.84</v>
      </c>
      <c r="R52" s="203">
        <v>7.29</v>
      </c>
      <c r="S52" s="203">
        <v>4.54</v>
      </c>
      <c r="T52" s="203">
        <v>0</v>
      </c>
      <c r="U52" s="203">
        <v>11.95</v>
      </c>
      <c r="V52" s="203">
        <v>3.37</v>
      </c>
      <c r="W52" s="203">
        <v>9.76</v>
      </c>
      <c r="X52" s="203">
        <v>43.75</v>
      </c>
      <c r="Y52" s="203">
        <v>0</v>
      </c>
      <c r="Z52">
        <v>0</v>
      </c>
      <c r="AA52" s="203">
        <v>11.12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58.71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44.02</v>
      </c>
      <c r="AQ52" s="203">
        <v>13.91</v>
      </c>
      <c r="AR52" s="203">
        <v>24.2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4.95</v>
      </c>
      <c r="L53" s="203">
        <v>307.70999999999998</v>
      </c>
      <c r="M53" s="203">
        <v>27.15</v>
      </c>
      <c r="N53" s="203">
        <v>35.04</v>
      </c>
      <c r="O53" s="203">
        <v>0</v>
      </c>
      <c r="P53" s="203">
        <v>41.22</v>
      </c>
      <c r="Q53" s="203">
        <v>1.76</v>
      </c>
      <c r="R53" s="203">
        <v>6.87</v>
      </c>
      <c r="S53" s="203">
        <v>4.3</v>
      </c>
      <c r="T53" s="203">
        <v>0</v>
      </c>
      <c r="U53" s="203">
        <v>11.95</v>
      </c>
      <c r="V53" s="203">
        <v>3.38</v>
      </c>
      <c r="W53" s="203">
        <v>9.76</v>
      </c>
      <c r="X53" s="203">
        <v>45.5</v>
      </c>
      <c r="Y53" s="203">
        <v>0</v>
      </c>
      <c r="Z53">
        <v>0</v>
      </c>
      <c r="AA53" s="203">
        <v>11.12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58.71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44.23</v>
      </c>
      <c r="AQ53" s="203">
        <v>15.03</v>
      </c>
      <c r="AR53" s="203">
        <v>24.2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4.95</v>
      </c>
      <c r="L54" s="203">
        <v>307.70999999999998</v>
      </c>
      <c r="M54" s="203">
        <v>27.15</v>
      </c>
      <c r="N54" s="203">
        <v>35.04</v>
      </c>
      <c r="O54" s="203">
        <v>0</v>
      </c>
      <c r="P54" s="203">
        <v>41.22</v>
      </c>
      <c r="Q54" s="203">
        <v>1.76</v>
      </c>
      <c r="R54" s="203">
        <v>6.87</v>
      </c>
      <c r="S54" s="203">
        <v>4.3</v>
      </c>
      <c r="T54" s="203">
        <v>0</v>
      </c>
      <c r="U54" s="203">
        <v>11.95</v>
      </c>
      <c r="V54" s="203">
        <v>3.38</v>
      </c>
      <c r="W54" s="203">
        <v>9.76</v>
      </c>
      <c r="X54" s="203">
        <v>43.75</v>
      </c>
      <c r="Y54" s="203">
        <v>0</v>
      </c>
      <c r="Z54">
        <v>0</v>
      </c>
      <c r="AA54" s="203">
        <v>11.12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58.71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44.23</v>
      </c>
      <c r="AQ54" s="203">
        <v>15.03</v>
      </c>
      <c r="AR54" s="203">
        <v>24.2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4.95</v>
      </c>
      <c r="L55" s="203">
        <v>307.70999999999998</v>
      </c>
      <c r="M55" s="203">
        <v>27.15</v>
      </c>
      <c r="N55" s="203">
        <v>35.04</v>
      </c>
      <c r="O55" s="203">
        <v>0</v>
      </c>
      <c r="P55" s="203">
        <v>41.22</v>
      </c>
      <c r="Q55" s="203">
        <v>1.66</v>
      </c>
      <c r="R55" s="203">
        <v>6.88</v>
      </c>
      <c r="S55" s="203">
        <v>4.28</v>
      </c>
      <c r="T55" s="203">
        <v>0</v>
      </c>
      <c r="U55" s="203">
        <v>11.95</v>
      </c>
      <c r="V55" s="203">
        <v>3.38</v>
      </c>
      <c r="W55" s="203">
        <v>9.76</v>
      </c>
      <c r="X55" s="203">
        <v>43.75</v>
      </c>
      <c r="Y55" s="203">
        <v>0</v>
      </c>
      <c r="Z55">
        <v>0</v>
      </c>
      <c r="AA55" s="203">
        <v>11.12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58.71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44.23</v>
      </c>
      <c r="AQ55" s="203">
        <v>15.03</v>
      </c>
      <c r="AR55" s="203">
        <v>24.2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4.95</v>
      </c>
      <c r="L56" s="203">
        <v>307.70999999999998</v>
      </c>
      <c r="M56" s="203">
        <v>27.15</v>
      </c>
      <c r="N56" s="203">
        <v>35.04</v>
      </c>
      <c r="O56" s="203">
        <v>0</v>
      </c>
      <c r="P56" s="203">
        <v>41.22</v>
      </c>
      <c r="Q56" s="203">
        <v>1.66</v>
      </c>
      <c r="R56" s="203">
        <v>6.88</v>
      </c>
      <c r="S56" s="203">
        <v>4.28</v>
      </c>
      <c r="T56" s="203">
        <v>0</v>
      </c>
      <c r="U56" s="203">
        <v>11.95</v>
      </c>
      <c r="V56" s="203">
        <v>3.38</v>
      </c>
      <c r="W56" s="203">
        <v>5.36</v>
      </c>
      <c r="X56" s="203">
        <v>43.75</v>
      </c>
      <c r="Y56" s="203">
        <v>0</v>
      </c>
      <c r="Z56">
        <v>0</v>
      </c>
      <c r="AA56" s="203">
        <v>11.12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58.71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44.23</v>
      </c>
      <c r="AQ56" s="203">
        <v>15.03</v>
      </c>
      <c r="AR56" s="203">
        <v>24.2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4.95</v>
      </c>
      <c r="L57" s="203">
        <v>307.70999999999998</v>
      </c>
      <c r="M57" s="203">
        <v>27.15</v>
      </c>
      <c r="N57" s="203">
        <v>35.04</v>
      </c>
      <c r="O57" s="203">
        <v>0</v>
      </c>
      <c r="P57" s="203">
        <v>41.22</v>
      </c>
      <c r="Q57" s="203">
        <v>1.66</v>
      </c>
      <c r="R57" s="203">
        <v>6.88</v>
      </c>
      <c r="S57" s="203">
        <v>4.28</v>
      </c>
      <c r="T57" s="203">
        <v>0</v>
      </c>
      <c r="U57" s="203">
        <v>11.95</v>
      </c>
      <c r="V57" s="203">
        <v>3.38</v>
      </c>
      <c r="W57" s="203">
        <v>5.36</v>
      </c>
      <c r="X57" s="203">
        <v>43.75</v>
      </c>
      <c r="Y57" s="203">
        <v>0</v>
      </c>
      <c r="Z57">
        <v>0</v>
      </c>
      <c r="AA57" s="203">
        <v>11.12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58.71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44.23</v>
      </c>
      <c r="AQ57" s="203">
        <v>15.03</v>
      </c>
      <c r="AR57" s="203">
        <v>24.2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4.95</v>
      </c>
      <c r="L58" s="203">
        <v>307.70999999999998</v>
      </c>
      <c r="M58" s="203">
        <v>27.15</v>
      </c>
      <c r="N58" s="203">
        <v>35.04</v>
      </c>
      <c r="O58" s="203">
        <v>0</v>
      </c>
      <c r="P58" s="203">
        <v>41.22</v>
      </c>
      <c r="Q58" s="203">
        <v>1.66</v>
      </c>
      <c r="R58" s="203">
        <v>6.88</v>
      </c>
      <c r="S58" s="203">
        <v>4.28</v>
      </c>
      <c r="T58" s="203">
        <v>0</v>
      </c>
      <c r="U58" s="203">
        <v>11.95</v>
      </c>
      <c r="V58" s="203">
        <v>3.38</v>
      </c>
      <c r="W58" s="203">
        <v>5.36</v>
      </c>
      <c r="X58" s="203">
        <v>43.75</v>
      </c>
      <c r="Y58" s="203">
        <v>0</v>
      </c>
      <c r="Z58">
        <v>0</v>
      </c>
      <c r="AA58" s="203">
        <v>11.12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58.71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44.23</v>
      </c>
      <c r="AQ58" s="203">
        <v>15.03</v>
      </c>
      <c r="AR58" s="203">
        <v>24.2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4.95</v>
      </c>
      <c r="L59" s="203">
        <v>307.70999999999998</v>
      </c>
      <c r="M59" s="203">
        <v>27.15</v>
      </c>
      <c r="N59" s="203">
        <v>35.04</v>
      </c>
      <c r="O59" s="203">
        <v>0</v>
      </c>
      <c r="P59" s="203">
        <v>41.22</v>
      </c>
      <c r="Q59" s="203">
        <v>1.66</v>
      </c>
      <c r="R59" s="203">
        <v>6.88</v>
      </c>
      <c r="S59" s="203">
        <v>4.28</v>
      </c>
      <c r="T59" s="203">
        <v>0</v>
      </c>
      <c r="U59" s="203">
        <v>11.95</v>
      </c>
      <c r="V59" s="203">
        <v>3.38</v>
      </c>
      <c r="W59" s="203">
        <v>5.36</v>
      </c>
      <c r="X59" s="203">
        <v>43.75</v>
      </c>
      <c r="Y59" s="203">
        <v>0</v>
      </c>
      <c r="Z59">
        <v>0</v>
      </c>
      <c r="AA59" s="203">
        <v>11.12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58.71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44.23</v>
      </c>
      <c r="AQ59" s="203">
        <v>15.03</v>
      </c>
      <c r="AR59" s="203">
        <v>24.2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4.95</v>
      </c>
      <c r="L60" s="203">
        <v>307.70999999999998</v>
      </c>
      <c r="M60" s="203">
        <v>27.15</v>
      </c>
      <c r="N60" s="203">
        <v>35.04</v>
      </c>
      <c r="O60" s="203">
        <v>0</v>
      </c>
      <c r="P60" s="203">
        <v>41.22</v>
      </c>
      <c r="Q60" s="203">
        <v>1.66</v>
      </c>
      <c r="R60" s="203">
        <v>6.88</v>
      </c>
      <c r="S60" s="203">
        <v>4.28</v>
      </c>
      <c r="T60" s="203">
        <v>0</v>
      </c>
      <c r="U60" s="203">
        <v>11.95</v>
      </c>
      <c r="V60" s="203">
        <v>3.38</v>
      </c>
      <c r="W60" s="203">
        <v>5.36</v>
      </c>
      <c r="X60" s="203">
        <v>43.75</v>
      </c>
      <c r="Y60" s="203">
        <v>0</v>
      </c>
      <c r="Z60">
        <v>0</v>
      </c>
      <c r="AA60" s="203">
        <v>11.12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58.71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44.23</v>
      </c>
      <c r="AQ60" s="203">
        <v>15.03</v>
      </c>
      <c r="AR60" s="203">
        <v>24.2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4.95</v>
      </c>
      <c r="L61" s="203">
        <v>307.70999999999998</v>
      </c>
      <c r="M61" s="203">
        <v>27.15</v>
      </c>
      <c r="N61" s="203">
        <v>35.04</v>
      </c>
      <c r="O61" s="203">
        <v>0</v>
      </c>
      <c r="P61" s="203">
        <v>41.22</v>
      </c>
      <c r="Q61" s="203">
        <v>1.66</v>
      </c>
      <c r="R61" s="203">
        <v>6.88</v>
      </c>
      <c r="S61" s="203">
        <v>4.28</v>
      </c>
      <c r="T61" s="203">
        <v>0</v>
      </c>
      <c r="U61" s="203">
        <v>11.95</v>
      </c>
      <c r="V61" s="203">
        <v>3.38</v>
      </c>
      <c r="W61" s="203">
        <v>5.36</v>
      </c>
      <c r="X61" s="203">
        <v>43.75</v>
      </c>
      <c r="Y61" s="203">
        <v>0</v>
      </c>
      <c r="Z61">
        <v>0</v>
      </c>
      <c r="AA61" s="203">
        <v>11.12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58.71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44.23</v>
      </c>
      <c r="AQ61" s="203">
        <v>15.03</v>
      </c>
      <c r="AR61" s="203">
        <v>24.2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4.95</v>
      </c>
      <c r="L62" s="203">
        <v>307.70999999999998</v>
      </c>
      <c r="M62" s="203">
        <v>27.15</v>
      </c>
      <c r="N62" s="203">
        <v>35.04</v>
      </c>
      <c r="O62" s="203">
        <v>0</v>
      </c>
      <c r="P62" s="203">
        <v>41.22</v>
      </c>
      <c r="Q62" s="203">
        <v>1.66</v>
      </c>
      <c r="R62" s="203">
        <v>6.88</v>
      </c>
      <c r="S62" s="203">
        <v>4.28</v>
      </c>
      <c r="T62" s="203">
        <v>0</v>
      </c>
      <c r="U62" s="203">
        <v>11.95</v>
      </c>
      <c r="V62" s="203">
        <v>3.38</v>
      </c>
      <c r="W62" s="203">
        <v>5.36</v>
      </c>
      <c r="X62" s="203">
        <v>43.75</v>
      </c>
      <c r="Y62" s="203">
        <v>0</v>
      </c>
      <c r="Z62">
        <v>0</v>
      </c>
      <c r="AA62" s="203">
        <v>11.12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58.71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44.23</v>
      </c>
      <c r="AQ62" s="203">
        <v>15.03</v>
      </c>
      <c r="AR62" s="203">
        <v>24.2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4.95</v>
      </c>
      <c r="L63" s="203">
        <v>307.70999999999998</v>
      </c>
      <c r="M63" s="203">
        <v>27.15</v>
      </c>
      <c r="N63" s="203">
        <v>35.04</v>
      </c>
      <c r="O63" s="203">
        <v>0</v>
      </c>
      <c r="P63" s="203">
        <v>41.22</v>
      </c>
      <c r="Q63" s="203">
        <v>1.66</v>
      </c>
      <c r="R63" s="203">
        <v>6.88</v>
      </c>
      <c r="S63" s="203">
        <v>4.28</v>
      </c>
      <c r="T63" s="203">
        <v>0</v>
      </c>
      <c r="U63" s="203">
        <v>11.95</v>
      </c>
      <c r="V63" s="203">
        <v>3.38</v>
      </c>
      <c r="W63" s="203">
        <v>5.36</v>
      </c>
      <c r="X63" s="203">
        <v>43.75</v>
      </c>
      <c r="Y63" s="203">
        <v>0</v>
      </c>
      <c r="Z63">
        <v>0</v>
      </c>
      <c r="AA63" s="203">
        <v>11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58.71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44.23</v>
      </c>
      <c r="AQ63" s="203">
        <v>15.03</v>
      </c>
      <c r="AR63" s="203">
        <v>24.2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4.95</v>
      </c>
      <c r="L64" s="203">
        <v>307.70999999999998</v>
      </c>
      <c r="M64" s="203">
        <v>27.15</v>
      </c>
      <c r="N64" s="203">
        <v>35.04</v>
      </c>
      <c r="O64" s="203">
        <v>0</v>
      </c>
      <c r="P64" s="203">
        <v>41.22</v>
      </c>
      <c r="Q64" s="203">
        <v>1.66</v>
      </c>
      <c r="R64" s="203">
        <v>6.88</v>
      </c>
      <c r="S64" s="203">
        <v>4.28</v>
      </c>
      <c r="T64" s="203">
        <v>0</v>
      </c>
      <c r="U64" s="203">
        <v>11.95</v>
      </c>
      <c r="V64" s="203">
        <v>3.38</v>
      </c>
      <c r="W64" s="203">
        <v>5.36</v>
      </c>
      <c r="X64" s="203">
        <v>43.75</v>
      </c>
      <c r="Y64" s="203">
        <v>0</v>
      </c>
      <c r="Z64">
        <v>0</v>
      </c>
      <c r="AA64" s="203">
        <v>11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58.71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44.23</v>
      </c>
      <c r="AQ64" s="203">
        <v>15.03</v>
      </c>
      <c r="AR64" s="203">
        <v>24.2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4.95</v>
      </c>
      <c r="L65" s="203">
        <v>307.70999999999998</v>
      </c>
      <c r="M65" s="203">
        <v>27.15</v>
      </c>
      <c r="N65" s="203">
        <v>35.04</v>
      </c>
      <c r="O65" s="203">
        <v>0</v>
      </c>
      <c r="P65" s="203">
        <v>41.22</v>
      </c>
      <c r="Q65" s="203">
        <v>1.66</v>
      </c>
      <c r="R65" s="203">
        <v>6.88</v>
      </c>
      <c r="S65" s="203">
        <v>4.28</v>
      </c>
      <c r="T65" s="203">
        <v>0</v>
      </c>
      <c r="U65" s="203">
        <v>11.95</v>
      </c>
      <c r="V65" s="203">
        <v>3.38</v>
      </c>
      <c r="W65" s="203">
        <v>5.36</v>
      </c>
      <c r="X65" s="203">
        <v>43.75</v>
      </c>
      <c r="Y65" s="203">
        <v>0</v>
      </c>
      <c r="Z65">
        <v>0</v>
      </c>
      <c r="AA65" s="203">
        <v>11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58.71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44.23</v>
      </c>
      <c r="AQ65" s="203">
        <v>15.03</v>
      </c>
      <c r="AR65" s="203">
        <v>24.13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4.95</v>
      </c>
      <c r="L66" s="203">
        <v>307.70999999999998</v>
      </c>
      <c r="M66" s="203">
        <v>27.15</v>
      </c>
      <c r="N66" s="203">
        <v>35.04</v>
      </c>
      <c r="O66" s="203">
        <v>0</v>
      </c>
      <c r="P66" s="203">
        <v>41.22</v>
      </c>
      <c r="Q66" s="203">
        <v>1.66</v>
      </c>
      <c r="R66" s="203">
        <v>6.88</v>
      </c>
      <c r="S66" s="203">
        <v>4.28</v>
      </c>
      <c r="T66" s="203">
        <v>0</v>
      </c>
      <c r="U66" s="203">
        <v>11.95</v>
      </c>
      <c r="V66" s="203">
        <v>3.38</v>
      </c>
      <c r="W66" s="203">
        <v>5.36</v>
      </c>
      <c r="X66" s="203">
        <v>43.75</v>
      </c>
      <c r="Y66" s="203">
        <v>0</v>
      </c>
      <c r="Z66">
        <v>0</v>
      </c>
      <c r="AA66" s="203">
        <v>11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58.71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44.23</v>
      </c>
      <c r="AQ66" s="203">
        <v>15.03</v>
      </c>
      <c r="AR66" s="203">
        <v>21.49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4.95</v>
      </c>
      <c r="L67" s="203">
        <v>307.70999999999998</v>
      </c>
      <c r="M67" s="203">
        <v>27.15</v>
      </c>
      <c r="N67" s="203">
        <v>35.04</v>
      </c>
      <c r="O67" s="203">
        <v>0</v>
      </c>
      <c r="P67" s="203">
        <v>41.22</v>
      </c>
      <c r="Q67" s="203">
        <v>3.03</v>
      </c>
      <c r="R67" s="203">
        <v>11.98</v>
      </c>
      <c r="S67" s="203">
        <v>7.26</v>
      </c>
      <c r="T67" s="203">
        <v>0</v>
      </c>
      <c r="U67" s="203">
        <v>11.95</v>
      </c>
      <c r="V67" s="203">
        <v>6.13</v>
      </c>
      <c r="W67" s="203">
        <v>9.76</v>
      </c>
      <c r="X67" s="203">
        <v>43.75</v>
      </c>
      <c r="Y67" s="203">
        <v>0</v>
      </c>
      <c r="Z67">
        <v>0</v>
      </c>
      <c r="AA67" s="203">
        <v>11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58.71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74.959999999999994</v>
      </c>
      <c r="AQ67" s="203">
        <v>26.61</v>
      </c>
      <c r="AR67" s="203">
        <v>19.57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4.95</v>
      </c>
      <c r="L68" s="203">
        <v>307.70999999999998</v>
      </c>
      <c r="M68" s="203">
        <v>27.15</v>
      </c>
      <c r="N68" s="203">
        <v>35.04</v>
      </c>
      <c r="O68" s="203">
        <v>0</v>
      </c>
      <c r="P68" s="203">
        <v>41.22</v>
      </c>
      <c r="Q68" s="203">
        <v>3.03</v>
      </c>
      <c r="R68" s="203">
        <v>12.51</v>
      </c>
      <c r="S68" s="203">
        <v>7.79</v>
      </c>
      <c r="T68" s="203">
        <v>0</v>
      </c>
      <c r="U68" s="203">
        <v>11.95</v>
      </c>
      <c r="V68" s="203">
        <v>6.13</v>
      </c>
      <c r="W68" s="203">
        <v>9.76</v>
      </c>
      <c r="X68" s="203">
        <v>43.75</v>
      </c>
      <c r="Y68" s="203">
        <v>0</v>
      </c>
      <c r="Z68">
        <v>0</v>
      </c>
      <c r="AA68" s="203">
        <v>11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58.71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74.959999999999994</v>
      </c>
      <c r="AQ68" s="203">
        <v>26.61</v>
      </c>
      <c r="AR68" s="203">
        <v>18.07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4.95</v>
      </c>
      <c r="L69" s="203">
        <v>394.25</v>
      </c>
      <c r="M69" s="203">
        <v>27.15</v>
      </c>
      <c r="N69" s="203">
        <v>35.04</v>
      </c>
      <c r="O69" s="203">
        <v>0</v>
      </c>
      <c r="P69" s="203">
        <v>41.22</v>
      </c>
      <c r="Q69" s="203">
        <v>3.03</v>
      </c>
      <c r="R69" s="203">
        <v>12.51</v>
      </c>
      <c r="S69" s="203">
        <v>7.79</v>
      </c>
      <c r="T69" s="203">
        <v>0</v>
      </c>
      <c r="U69" s="203">
        <v>9.9499999999999993</v>
      </c>
      <c r="V69" s="203">
        <v>6.13</v>
      </c>
      <c r="W69" s="203">
        <v>9.76</v>
      </c>
      <c r="X69" s="203">
        <v>41.48</v>
      </c>
      <c r="Y69" s="203">
        <v>0</v>
      </c>
      <c r="Z69">
        <v>0</v>
      </c>
      <c r="AA69" s="203">
        <v>11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58.71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74.959999999999994</v>
      </c>
      <c r="AQ69" s="203">
        <v>26.61</v>
      </c>
      <c r="AR69" s="203">
        <v>17.05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4.95</v>
      </c>
      <c r="L70" s="203">
        <v>480.8</v>
      </c>
      <c r="M70" s="203">
        <v>27.15</v>
      </c>
      <c r="N70" s="203">
        <v>35.04</v>
      </c>
      <c r="O70" s="203">
        <v>0</v>
      </c>
      <c r="P70" s="203">
        <v>41.22</v>
      </c>
      <c r="Q70" s="203">
        <v>3.03</v>
      </c>
      <c r="R70" s="203">
        <v>12.51</v>
      </c>
      <c r="S70" s="203">
        <v>7.79</v>
      </c>
      <c r="T70" s="203">
        <v>0</v>
      </c>
      <c r="U70" s="203">
        <v>9.9499999999999993</v>
      </c>
      <c r="V70" s="203">
        <v>6.13</v>
      </c>
      <c r="W70" s="203">
        <v>9.76</v>
      </c>
      <c r="X70" s="203">
        <v>43.75</v>
      </c>
      <c r="Y70" s="203">
        <v>0</v>
      </c>
      <c r="Z70">
        <v>0</v>
      </c>
      <c r="AA70" s="203">
        <v>11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58.71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74.959999999999994</v>
      </c>
      <c r="AQ70" s="203">
        <v>26.61</v>
      </c>
      <c r="AR70" s="203">
        <v>16.8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8.65</v>
      </c>
      <c r="L71" s="203">
        <v>551.07000000000005</v>
      </c>
      <c r="M71" s="203">
        <v>27.15</v>
      </c>
      <c r="N71" s="203">
        <v>35.04</v>
      </c>
      <c r="O71" s="203">
        <v>0</v>
      </c>
      <c r="P71" s="203">
        <v>41.22</v>
      </c>
      <c r="Q71" s="203">
        <v>3.03</v>
      </c>
      <c r="R71" s="203">
        <v>12.51</v>
      </c>
      <c r="S71" s="203">
        <v>7.79</v>
      </c>
      <c r="T71" s="203">
        <v>0</v>
      </c>
      <c r="U71" s="203">
        <v>9.9499999999999993</v>
      </c>
      <c r="V71" s="203">
        <v>6.13</v>
      </c>
      <c r="W71" s="203">
        <v>9.76</v>
      </c>
      <c r="X71" s="203">
        <v>43.75</v>
      </c>
      <c r="Y71" s="203">
        <v>0</v>
      </c>
      <c r="Z71">
        <v>0</v>
      </c>
      <c r="AA71" s="203">
        <v>11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58.71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74.959999999999994</v>
      </c>
      <c r="AQ71" s="203">
        <v>26.61</v>
      </c>
      <c r="AR71" s="203">
        <v>12.56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9</v>
      </c>
      <c r="L72" s="203">
        <v>539.01</v>
      </c>
      <c r="M72" s="203">
        <v>27.15</v>
      </c>
      <c r="N72" s="203">
        <v>35.04</v>
      </c>
      <c r="O72" s="203">
        <v>0</v>
      </c>
      <c r="P72" s="203">
        <v>41.22</v>
      </c>
      <c r="Q72" s="203">
        <v>3.03</v>
      </c>
      <c r="R72" s="203">
        <v>12.51</v>
      </c>
      <c r="S72" s="203">
        <v>7.79</v>
      </c>
      <c r="T72" s="203">
        <v>0</v>
      </c>
      <c r="U72" s="203">
        <v>9.9499999999999993</v>
      </c>
      <c r="V72" s="203">
        <v>6.13</v>
      </c>
      <c r="W72" s="203">
        <v>9.76</v>
      </c>
      <c r="X72" s="203">
        <v>43.75</v>
      </c>
      <c r="Y72" s="203">
        <v>0</v>
      </c>
      <c r="Z72">
        <v>0</v>
      </c>
      <c r="AA72" s="203">
        <v>11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58.71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74.959999999999994</v>
      </c>
      <c r="AQ72" s="203">
        <v>26.61</v>
      </c>
      <c r="AR72" s="203">
        <v>6.3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5.94</v>
      </c>
      <c r="L73" s="203">
        <v>519.86</v>
      </c>
      <c r="M73" s="203">
        <v>27.15</v>
      </c>
      <c r="N73" s="203">
        <v>35.04</v>
      </c>
      <c r="O73" s="203">
        <v>0</v>
      </c>
      <c r="P73" s="203">
        <v>41.22</v>
      </c>
      <c r="Q73" s="203">
        <v>3.03</v>
      </c>
      <c r="R73" s="203">
        <v>12.51</v>
      </c>
      <c r="S73" s="203">
        <v>7.79</v>
      </c>
      <c r="T73" s="203">
        <v>0</v>
      </c>
      <c r="U73" s="203">
        <v>9.9499999999999993</v>
      </c>
      <c r="V73" s="203">
        <v>6.13</v>
      </c>
      <c r="W73" s="203">
        <v>9.76</v>
      </c>
      <c r="X73" s="203">
        <v>43.75</v>
      </c>
      <c r="Y73" s="203">
        <v>0</v>
      </c>
      <c r="Z73">
        <v>0</v>
      </c>
      <c r="AA73" s="203">
        <v>11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69.61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74.959999999999994</v>
      </c>
      <c r="AQ73" s="203">
        <v>26.61</v>
      </c>
      <c r="AR73" s="203">
        <v>1.93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3.22</v>
      </c>
      <c r="L74" s="203">
        <v>519.86</v>
      </c>
      <c r="M74" s="203">
        <v>27.15</v>
      </c>
      <c r="N74" s="203">
        <v>35.04</v>
      </c>
      <c r="O74" s="203">
        <v>0</v>
      </c>
      <c r="P74" s="203">
        <v>41.22</v>
      </c>
      <c r="Q74" s="203">
        <v>3.03</v>
      </c>
      <c r="R74" s="203">
        <v>12.51</v>
      </c>
      <c r="S74" s="203">
        <v>7.79</v>
      </c>
      <c r="T74" s="203">
        <v>0</v>
      </c>
      <c r="U74" s="203">
        <v>9.9499999999999993</v>
      </c>
      <c r="V74" s="203">
        <v>6.13</v>
      </c>
      <c r="W74" s="203">
        <v>9.76</v>
      </c>
      <c r="X74" s="203">
        <v>43.75</v>
      </c>
      <c r="Y74" s="203">
        <v>0</v>
      </c>
      <c r="Z74">
        <v>0</v>
      </c>
      <c r="AA74" s="203">
        <v>11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69.61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74.959999999999994</v>
      </c>
      <c r="AQ74" s="203">
        <v>26.61</v>
      </c>
      <c r="AR74" s="203">
        <v>0.51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6.25</v>
      </c>
      <c r="L75" s="203">
        <v>519.86</v>
      </c>
      <c r="M75" s="203">
        <v>27.15</v>
      </c>
      <c r="N75" s="203">
        <v>35.04</v>
      </c>
      <c r="O75" s="203">
        <v>0</v>
      </c>
      <c r="P75" s="203">
        <v>41.22</v>
      </c>
      <c r="Q75" s="203">
        <v>3.03</v>
      </c>
      <c r="R75" s="203">
        <v>12.51</v>
      </c>
      <c r="S75" s="203">
        <v>7.79</v>
      </c>
      <c r="T75" s="203">
        <v>0</v>
      </c>
      <c r="U75" s="203">
        <v>9.9499999999999993</v>
      </c>
      <c r="V75" s="203">
        <v>6.13</v>
      </c>
      <c r="W75" s="203">
        <v>9.76</v>
      </c>
      <c r="X75" s="203">
        <v>43.75</v>
      </c>
      <c r="Y75" s="203">
        <v>0</v>
      </c>
      <c r="Z75">
        <v>0</v>
      </c>
      <c r="AA75" s="203">
        <v>10.45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69.61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74.959999999999994</v>
      </c>
      <c r="AQ75" s="203">
        <v>26.61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8.5500000000000007</v>
      </c>
      <c r="L76" s="203">
        <v>519.86</v>
      </c>
      <c r="M76" s="203">
        <v>27.15</v>
      </c>
      <c r="N76" s="203">
        <v>35.04</v>
      </c>
      <c r="O76" s="203">
        <v>0</v>
      </c>
      <c r="P76" s="203">
        <v>41.22</v>
      </c>
      <c r="Q76" s="203">
        <v>3.03</v>
      </c>
      <c r="R76" s="203">
        <v>12.51</v>
      </c>
      <c r="S76" s="203">
        <v>7.79</v>
      </c>
      <c r="T76" s="203">
        <v>0</v>
      </c>
      <c r="U76" s="203">
        <v>9.9499999999999993</v>
      </c>
      <c r="V76" s="203">
        <v>6.13</v>
      </c>
      <c r="W76" s="203">
        <v>9.76</v>
      </c>
      <c r="X76" s="203">
        <v>43.75</v>
      </c>
      <c r="Y76" s="203">
        <v>0</v>
      </c>
      <c r="Z76">
        <v>0</v>
      </c>
      <c r="AA76" s="203">
        <v>10.45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69.61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74.959999999999994</v>
      </c>
      <c r="AQ76" s="203">
        <v>26.61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8.65</v>
      </c>
      <c r="L77" s="203">
        <v>519.48</v>
      </c>
      <c r="M77" s="203">
        <v>27.15</v>
      </c>
      <c r="N77" s="203">
        <v>35.04</v>
      </c>
      <c r="O77" s="203">
        <v>0</v>
      </c>
      <c r="P77" s="203">
        <v>41.22</v>
      </c>
      <c r="Q77" s="203">
        <v>3.03</v>
      </c>
      <c r="R77" s="203">
        <v>12.51</v>
      </c>
      <c r="S77" s="203">
        <v>7.79</v>
      </c>
      <c r="T77" s="203">
        <v>0</v>
      </c>
      <c r="U77" s="203">
        <v>9.9499999999999993</v>
      </c>
      <c r="V77" s="203">
        <v>6.13</v>
      </c>
      <c r="W77" s="203">
        <v>9.76</v>
      </c>
      <c r="X77" s="203">
        <v>43.75</v>
      </c>
      <c r="Y77" s="203">
        <v>0</v>
      </c>
      <c r="Z77">
        <v>0</v>
      </c>
      <c r="AA77" s="203">
        <v>10.74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69.61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74.959999999999994</v>
      </c>
      <c r="AQ77" s="203">
        <v>26.61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8.65</v>
      </c>
      <c r="L78" s="203">
        <v>555.28</v>
      </c>
      <c r="M78" s="203">
        <v>27.15</v>
      </c>
      <c r="N78" s="203">
        <v>35.04</v>
      </c>
      <c r="O78" s="203">
        <v>0</v>
      </c>
      <c r="P78" s="203">
        <v>41.22</v>
      </c>
      <c r="Q78" s="203">
        <v>3.03</v>
      </c>
      <c r="R78" s="203">
        <v>12.51</v>
      </c>
      <c r="S78" s="203">
        <v>7.79</v>
      </c>
      <c r="T78" s="203">
        <v>0</v>
      </c>
      <c r="U78" s="203">
        <v>9.9499999999999993</v>
      </c>
      <c r="V78" s="203">
        <v>6.13</v>
      </c>
      <c r="W78" s="203">
        <v>9.76</v>
      </c>
      <c r="X78" s="203">
        <v>43.75</v>
      </c>
      <c r="Y78" s="203">
        <v>0</v>
      </c>
      <c r="Z78">
        <v>0</v>
      </c>
      <c r="AA78" s="203">
        <v>10.74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69.61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74.959999999999994</v>
      </c>
      <c r="AQ78" s="203">
        <v>26.61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8.65</v>
      </c>
      <c r="L79" s="203">
        <v>555.28</v>
      </c>
      <c r="M79" s="203">
        <v>27.15</v>
      </c>
      <c r="N79" s="203">
        <v>35.04</v>
      </c>
      <c r="O79" s="203">
        <v>0</v>
      </c>
      <c r="P79" s="203">
        <v>41.22</v>
      </c>
      <c r="Q79" s="203">
        <v>3.03</v>
      </c>
      <c r="R79" s="203">
        <v>12.51</v>
      </c>
      <c r="S79" s="203">
        <v>7.79</v>
      </c>
      <c r="T79" s="203">
        <v>0</v>
      </c>
      <c r="U79" s="203">
        <v>9.9499999999999993</v>
      </c>
      <c r="V79" s="203">
        <v>6.13</v>
      </c>
      <c r="W79" s="203">
        <v>9.76</v>
      </c>
      <c r="X79" s="203">
        <v>43.75</v>
      </c>
      <c r="Y79" s="203">
        <v>0</v>
      </c>
      <c r="Z79">
        <v>0</v>
      </c>
      <c r="AA79" s="203">
        <v>10.74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69.61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74.959999999999994</v>
      </c>
      <c r="AQ79" s="203">
        <v>26.61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8.65</v>
      </c>
      <c r="L80" s="203">
        <v>555.28</v>
      </c>
      <c r="M80" s="203">
        <v>27.15</v>
      </c>
      <c r="N80" s="203">
        <v>35.04</v>
      </c>
      <c r="O80" s="203">
        <v>0</v>
      </c>
      <c r="P80" s="203">
        <v>41.22</v>
      </c>
      <c r="Q80" s="203">
        <v>3.03</v>
      </c>
      <c r="R80" s="203">
        <v>12.51</v>
      </c>
      <c r="S80" s="203">
        <v>7.79</v>
      </c>
      <c r="T80" s="203">
        <v>0</v>
      </c>
      <c r="U80" s="203">
        <v>9.9499999999999993</v>
      </c>
      <c r="V80" s="203">
        <v>6.13</v>
      </c>
      <c r="W80" s="203">
        <v>9.76</v>
      </c>
      <c r="X80" s="203">
        <v>43.75</v>
      </c>
      <c r="Y80" s="203">
        <v>0</v>
      </c>
      <c r="Z80">
        <v>0</v>
      </c>
      <c r="AA80" s="203">
        <v>10.74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69.61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74.959999999999994</v>
      </c>
      <c r="AQ80" s="203">
        <v>26.61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8.65</v>
      </c>
      <c r="L81" s="203">
        <v>555.28</v>
      </c>
      <c r="M81" s="203">
        <v>27.15</v>
      </c>
      <c r="N81" s="203">
        <v>35.04</v>
      </c>
      <c r="O81" s="203">
        <v>0</v>
      </c>
      <c r="P81" s="203">
        <v>41.22</v>
      </c>
      <c r="Q81" s="203">
        <v>3.03</v>
      </c>
      <c r="R81" s="203">
        <v>12.51</v>
      </c>
      <c r="S81" s="203">
        <v>7.79</v>
      </c>
      <c r="T81" s="203">
        <v>0</v>
      </c>
      <c r="U81" s="203">
        <v>9.9499999999999993</v>
      </c>
      <c r="V81" s="203">
        <v>6.13</v>
      </c>
      <c r="W81" s="203">
        <v>9.76</v>
      </c>
      <c r="X81" s="203">
        <v>43.75</v>
      </c>
      <c r="Y81" s="203">
        <v>0</v>
      </c>
      <c r="Z81">
        <v>0</v>
      </c>
      <c r="AA81" s="203">
        <v>10.74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69.61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74.959999999999994</v>
      </c>
      <c r="AQ81" s="203">
        <v>26.61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8.65</v>
      </c>
      <c r="L82" s="203">
        <v>555.28</v>
      </c>
      <c r="M82" s="203">
        <v>27.15</v>
      </c>
      <c r="N82" s="203">
        <v>35.04</v>
      </c>
      <c r="O82" s="203">
        <v>0</v>
      </c>
      <c r="P82" s="203">
        <v>41.22</v>
      </c>
      <c r="Q82" s="203">
        <v>3.03</v>
      </c>
      <c r="R82" s="203">
        <v>12.51</v>
      </c>
      <c r="S82" s="203">
        <v>7.79</v>
      </c>
      <c r="T82" s="203">
        <v>0</v>
      </c>
      <c r="U82" s="203">
        <v>9.9499999999999993</v>
      </c>
      <c r="V82" s="203">
        <v>6.13</v>
      </c>
      <c r="W82" s="203">
        <v>9.76</v>
      </c>
      <c r="X82" s="203">
        <v>43.75</v>
      </c>
      <c r="Y82" s="203">
        <v>0</v>
      </c>
      <c r="Z82">
        <v>0</v>
      </c>
      <c r="AA82" s="203">
        <v>10.74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69.61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74.959999999999994</v>
      </c>
      <c r="AQ82" s="203">
        <v>26.61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8.65</v>
      </c>
      <c r="L83" s="203">
        <v>555.28</v>
      </c>
      <c r="M83" s="203">
        <v>27.15</v>
      </c>
      <c r="N83" s="203">
        <v>35.04</v>
      </c>
      <c r="O83" s="203">
        <v>0</v>
      </c>
      <c r="P83" s="203">
        <v>41.22</v>
      </c>
      <c r="Q83" s="203">
        <v>3.03</v>
      </c>
      <c r="R83" s="203">
        <v>12.51</v>
      </c>
      <c r="S83" s="203">
        <v>7.79</v>
      </c>
      <c r="T83" s="203">
        <v>0</v>
      </c>
      <c r="U83" s="203">
        <v>9.9499999999999993</v>
      </c>
      <c r="V83" s="203">
        <v>6.13</v>
      </c>
      <c r="W83" s="203">
        <v>9.76</v>
      </c>
      <c r="X83" s="203">
        <v>43.75</v>
      </c>
      <c r="Y83" s="203">
        <v>0</v>
      </c>
      <c r="Z83">
        <v>0</v>
      </c>
      <c r="AA83" s="203">
        <v>11.12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51.67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74.959999999999994</v>
      </c>
      <c r="AQ83" s="203">
        <v>26.61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8.65</v>
      </c>
      <c r="L84" s="203">
        <v>555.28</v>
      </c>
      <c r="M84" s="203">
        <v>27.15</v>
      </c>
      <c r="N84" s="203">
        <v>35.04</v>
      </c>
      <c r="O84" s="203">
        <v>0</v>
      </c>
      <c r="P84" s="203">
        <v>41.22</v>
      </c>
      <c r="Q84" s="203">
        <v>3.03</v>
      </c>
      <c r="R84" s="203">
        <v>12.51</v>
      </c>
      <c r="S84" s="203">
        <v>7.79</v>
      </c>
      <c r="T84" s="203">
        <v>0</v>
      </c>
      <c r="U84" s="203">
        <v>9.9499999999999993</v>
      </c>
      <c r="V84" s="203">
        <v>6.13</v>
      </c>
      <c r="W84" s="203">
        <v>9.76</v>
      </c>
      <c r="X84" s="203">
        <v>43.75</v>
      </c>
      <c r="Y84" s="203">
        <v>0</v>
      </c>
      <c r="Z84">
        <v>0</v>
      </c>
      <c r="AA84" s="203">
        <v>11.12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55.02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74.959999999999994</v>
      </c>
      <c r="AQ84" s="203">
        <v>26.61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8.65</v>
      </c>
      <c r="L85" s="203">
        <v>555.28</v>
      </c>
      <c r="M85" s="203">
        <v>27.15</v>
      </c>
      <c r="N85" s="203">
        <v>35.04</v>
      </c>
      <c r="O85" s="203">
        <v>0</v>
      </c>
      <c r="P85" s="203">
        <v>41.22</v>
      </c>
      <c r="Q85" s="203">
        <v>3.03</v>
      </c>
      <c r="R85" s="203">
        <v>12.51</v>
      </c>
      <c r="S85" s="203">
        <v>7.79</v>
      </c>
      <c r="T85" s="203">
        <v>0</v>
      </c>
      <c r="U85" s="203">
        <v>7.63</v>
      </c>
      <c r="V85" s="203">
        <v>6.13</v>
      </c>
      <c r="W85" s="203">
        <v>9.76</v>
      </c>
      <c r="X85" s="203">
        <v>43.75</v>
      </c>
      <c r="Y85" s="203">
        <v>0</v>
      </c>
      <c r="Z85">
        <v>0</v>
      </c>
      <c r="AA85" s="203">
        <v>11.12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57.48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74.959999999999994</v>
      </c>
      <c r="AQ85" s="203">
        <v>26.61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8.65</v>
      </c>
      <c r="L86" s="203">
        <v>555.28</v>
      </c>
      <c r="M86" s="203">
        <v>27.15</v>
      </c>
      <c r="N86" s="203">
        <v>35.04</v>
      </c>
      <c r="O86" s="203">
        <v>0</v>
      </c>
      <c r="P86" s="203">
        <v>41.22</v>
      </c>
      <c r="Q86" s="203">
        <v>3.03</v>
      </c>
      <c r="R86" s="203">
        <v>12.51</v>
      </c>
      <c r="S86" s="203">
        <v>7.79</v>
      </c>
      <c r="T86" s="203">
        <v>0</v>
      </c>
      <c r="U86" s="203">
        <v>7.63</v>
      </c>
      <c r="V86" s="203">
        <v>6.13</v>
      </c>
      <c r="W86" s="203">
        <v>9.76</v>
      </c>
      <c r="X86" s="203">
        <v>43.75</v>
      </c>
      <c r="Y86" s="203">
        <v>0</v>
      </c>
      <c r="Z86">
        <v>0</v>
      </c>
      <c r="AA86" s="203">
        <v>11.12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57.48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74.959999999999994</v>
      </c>
      <c r="AQ86" s="203">
        <v>26.61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6.16</v>
      </c>
      <c r="L87" s="203">
        <v>499.77</v>
      </c>
      <c r="M87" s="203">
        <v>27.15</v>
      </c>
      <c r="N87" s="203">
        <v>35.04</v>
      </c>
      <c r="O87" s="203">
        <v>0</v>
      </c>
      <c r="P87" s="203">
        <v>41.22</v>
      </c>
      <c r="Q87" s="203">
        <v>3.03</v>
      </c>
      <c r="R87" s="203">
        <v>12.51</v>
      </c>
      <c r="S87" s="203">
        <v>7.79</v>
      </c>
      <c r="T87" s="203">
        <v>0</v>
      </c>
      <c r="U87" s="203">
        <v>7.63</v>
      </c>
      <c r="V87" s="203">
        <v>6.13</v>
      </c>
      <c r="W87" s="203">
        <v>9.76</v>
      </c>
      <c r="X87" s="203">
        <v>43.75</v>
      </c>
      <c r="Y87" s="203">
        <v>0</v>
      </c>
      <c r="Z87">
        <v>0</v>
      </c>
      <c r="AA87" s="203">
        <v>11.12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58.71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74.959999999999994</v>
      </c>
      <c r="AQ87" s="203">
        <v>26.61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5.14</v>
      </c>
      <c r="L88" s="203">
        <v>394.13</v>
      </c>
      <c r="M88" s="203">
        <v>27.15</v>
      </c>
      <c r="N88" s="203">
        <v>35.04</v>
      </c>
      <c r="O88" s="203">
        <v>0</v>
      </c>
      <c r="P88" s="203">
        <v>41.22</v>
      </c>
      <c r="Q88" s="203">
        <v>3.03</v>
      </c>
      <c r="R88" s="203">
        <v>12.51</v>
      </c>
      <c r="S88" s="203">
        <v>7.79</v>
      </c>
      <c r="T88" s="203">
        <v>0</v>
      </c>
      <c r="U88" s="203">
        <v>7.63</v>
      </c>
      <c r="V88" s="203">
        <v>6.13</v>
      </c>
      <c r="W88" s="203">
        <v>9.76</v>
      </c>
      <c r="X88" s="203">
        <v>43.75</v>
      </c>
      <c r="Y88" s="203">
        <v>0</v>
      </c>
      <c r="Z88">
        <v>0</v>
      </c>
      <c r="AA88" s="203">
        <v>11.12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58.71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74.959999999999994</v>
      </c>
      <c r="AQ88" s="203">
        <v>26.61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5.14</v>
      </c>
      <c r="L89" s="203">
        <v>307.70999999999998</v>
      </c>
      <c r="M89" s="203">
        <v>27.15</v>
      </c>
      <c r="N89" s="203">
        <v>35.04</v>
      </c>
      <c r="O89" s="203">
        <v>0</v>
      </c>
      <c r="P89" s="203">
        <v>41.22</v>
      </c>
      <c r="Q89" s="203">
        <v>3.03</v>
      </c>
      <c r="R89" s="203">
        <v>12.51</v>
      </c>
      <c r="S89" s="203">
        <v>7.79</v>
      </c>
      <c r="T89" s="203">
        <v>0</v>
      </c>
      <c r="U89" s="203">
        <v>7.63</v>
      </c>
      <c r="V89" s="203">
        <v>6.13</v>
      </c>
      <c r="W89" s="203">
        <v>9.76</v>
      </c>
      <c r="X89" s="203">
        <v>43.75</v>
      </c>
      <c r="Y89" s="203">
        <v>0</v>
      </c>
      <c r="Z89">
        <v>0</v>
      </c>
      <c r="AA89" s="203">
        <v>11.12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58.71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74.959999999999994</v>
      </c>
      <c r="AQ89" s="203">
        <v>26.61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4.9400000000000004</v>
      </c>
      <c r="L90" s="203">
        <v>307.70999999999998</v>
      </c>
      <c r="M90" s="203">
        <v>27.15</v>
      </c>
      <c r="N90" s="203">
        <v>35.04</v>
      </c>
      <c r="O90" s="203">
        <v>0</v>
      </c>
      <c r="P90" s="203">
        <v>41.22</v>
      </c>
      <c r="Q90" s="203">
        <v>3.03</v>
      </c>
      <c r="R90" s="203">
        <v>12.51</v>
      </c>
      <c r="S90" s="203">
        <v>7.79</v>
      </c>
      <c r="T90" s="203">
        <v>0</v>
      </c>
      <c r="U90" s="203">
        <v>7.63</v>
      </c>
      <c r="V90" s="203">
        <v>6.13</v>
      </c>
      <c r="W90" s="203">
        <v>9.76</v>
      </c>
      <c r="X90" s="203">
        <v>43.75</v>
      </c>
      <c r="Y90" s="203">
        <v>0</v>
      </c>
      <c r="Z90">
        <v>0</v>
      </c>
      <c r="AA90" s="203">
        <v>11.12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58.71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74.959999999999994</v>
      </c>
      <c r="AQ90" s="203">
        <v>26.61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4.9400000000000004</v>
      </c>
      <c r="L91" s="203">
        <v>307.72000000000003</v>
      </c>
      <c r="M91" s="203">
        <v>27.15</v>
      </c>
      <c r="N91" s="203">
        <v>35.04</v>
      </c>
      <c r="O91" s="203">
        <v>0</v>
      </c>
      <c r="P91" s="203">
        <v>41.22</v>
      </c>
      <c r="Q91" s="203">
        <v>1.66</v>
      </c>
      <c r="R91" s="203">
        <v>6.88</v>
      </c>
      <c r="S91" s="203">
        <v>4.28</v>
      </c>
      <c r="T91" s="203">
        <v>0</v>
      </c>
      <c r="U91" s="203">
        <v>7.63</v>
      </c>
      <c r="V91" s="203">
        <v>3.37</v>
      </c>
      <c r="W91" s="203">
        <v>5.37</v>
      </c>
      <c r="X91" s="203">
        <v>43.75</v>
      </c>
      <c r="Y91" s="203">
        <v>0</v>
      </c>
      <c r="Z91">
        <v>0</v>
      </c>
      <c r="AA91" s="203">
        <v>11.12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58.71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44.23</v>
      </c>
      <c r="AQ91" s="203">
        <v>14.42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4.9400000000000004</v>
      </c>
      <c r="L92" s="203">
        <v>307.72000000000003</v>
      </c>
      <c r="M92" s="203">
        <v>27.15</v>
      </c>
      <c r="N92" s="203">
        <v>35.04</v>
      </c>
      <c r="O92" s="203">
        <v>0</v>
      </c>
      <c r="P92" s="203">
        <v>41.22</v>
      </c>
      <c r="Q92" s="203">
        <v>1.66</v>
      </c>
      <c r="R92" s="203">
        <v>6.88</v>
      </c>
      <c r="S92" s="203">
        <v>4.28</v>
      </c>
      <c r="T92" s="203">
        <v>0</v>
      </c>
      <c r="U92" s="203">
        <v>7.63</v>
      </c>
      <c r="V92" s="203">
        <v>3.37</v>
      </c>
      <c r="W92" s="203">
        <v>5.37</v>
      </c>
      <c r="X92" s="203">
        <v>43.75</v>
      </c>
      <c r="Y92" s="203">
        <v>0</v>
      </c>
      <c r="Z92">
        <v>0</v>
      </c>
      <c r="AA92" s="203">
        <v>11.12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58.71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44.23</v>
      </c>
      <c r="AQ92" s="203">
        <v>14.42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4.9400000000000004</v>
      </c>
      <c r="L93" s="203">
        <v>307.72000000000003</v>
      </c>
      <c r="M93" s="203">
        <v>27.15</v>
      </c>
      <c r="N93" s="203">
        <v>35.04</v>
      </c>
      <c r="O93" s="203">
        <v>0</v>
      </c>
      <c r="P93" s="203">
        <v>41.22</v>
      </c>
      <c r="Q93" s="203">
        <v>1.66</v>
      </c>
      <c r="R93" s="203">
        <v>6.88</v>
      </c>
      <c r="S93" s="203">
        <v>4.28</v>
      </c>
      <c r="T93" s="203">
        <v>0</v>
      </c>
      <c r="U93" s="203">
        <v>7.63</v>
      </c>
      <c r="V93" s="203">
        <v>3.37</v>
      </c>
      <c r="W93" s="203">
        <v>5.37</v>
      </c>
      <c r="X93" s="203">
        <v>43.75</v>
      </c>
      <c r="Y93" s="203">
        <v>0</v>
      </c>
      <c r="Z93">
        <v>0</v>
      </c>
      <c r="AA93" s="203">
        <v>11.12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58.71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44.23</v>
      </c>
      <c r="AQ93" s="203">
        <v>14.42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4.9400000000000004</v>
      </c>
      <c r="L94" s="203">
        <v>307.72000000000003</v>
      </c>
      <c r="M94" s="203">
        <v>27.15</v>
      </c>
      <c r="N94" s="203">
        <v>35.04</v>
      </c>
      <c r="O94" s="203">
        <v>0</v>
      </c>
      <c r="P94" s="203">
        <v>41.22</v>
      </c>
      <c r="Q94" s="203">
        <v>1.66</v>
      </c>
      <c r="R94" s="203">
        <v>6.88</v>
      </c>
      <c r="S94" s="203">
        <v>4.28</v>
      </c>
      <c r="T94" s="203">
        <v>0</v>
      </c>
      <c r="U94" s="203">
        <v>7.63</v>
      </c>
      <c r="V94" s="203">
        <v>3.38</v>
      </c>
      <c r="W94" s="203">
        <v>5.37</v>
      </c>
      <c r="X94" s="203">
        <v>43.75</v>
      </c>
      <c r="Y94" s="203">
        <v>0</v>
      </c>
      <c r="Z94">
        <v>0</v>
      </c>
      <c r="AA94" s="203">
        <v>11.12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58.71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44.23</v>
      </c>
      <c r="AQ94" s="203">
        <v>14.42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4.9400000000000004</v>
      </c>
      <c r="L95" s="203">
        <v>307.72000000000003</v>
      </c>
      <c r="M95" s="203">
        <v>27.15</v>
      </c>
      <c r="N95" s="203">
        <v>35.04</v>
      </c>
      <c r="O95" s="203">
        <v>0</v>
      </c>
      <c r="P95" s="203">
        <v>41.22</v>
      </c>
      <c r="Q95" s="203">
        <v>1.66</v>
      </c>
      <c r="R95" s="203">
        <v>6.88</v>
      </c>
      <c r="S95" s="203">
        <v>4.28</v>
      </c>
      <c r="T95" s="203">
        <v>0</v>
      </c>
      <c r="U95" s="203">
        <v>7.63</v>
      </c>
      <c r="V95" s="203">
        <v>3.38</v>
      </c>
      <c r="W95" s="203">
        <v>5.37</v>
      </c>
      <c r="X95" s="203">
        <v>43.75</v>
      </c>
      <c r="Y95" s="203">
        <v>0</v>
      </c>
      <c r="Z95">
        <v>0</v>
      </c>
      <c r="AA95" s="203">
        <v>11.12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58.71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44.23</v>
      </c>
      <c r="AQ95" s="203">
        <v>14.42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4.9400000000000004</v>
      </c>
      <c r="L96" s="203">
        <v>307.70999999999998</v>
      </c>
      <c r="M96" s="203">
        <v>27.15</v>
      </c>
      <c r="N96" s="203">
        <v>35.04</v>
      </c>
      <c r="O96" s="203">
        <v>0</v>
      </c>
      <c r="P96" s="203">
        <v>41.22</v>
      </c>
      <c r="Q96" s="203">
        <v>1.77</v>
      </c>
      <c r="R96" s="203">
        <v>7.02</v>
      </c>
      <c r="S96" s="203">
        <v>4.3600000000000003</v>
      </c>
      <c r="T96" s="203">
        <v>0</v>
      </c>
      <c r="U96" s="203">
        <v>7.63</v>
      </c>
      <c r="V96" s="203">
        <v>3.38</v>
      </c>
      <c r="W96" s="203">
        <v>5.37</v>
      </c>
      <c r="X96" s="203">
        <v>43.75</v>
      </c>
      <c r="Y96" s="203">
        <v>0</v>
      </c>
      <c r="Z96">
        <v>0</v>
      </c>
      <c r="AA96" s="203">
        <v>11.12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58.71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44.23</v>
      </c>
      <c r="AQ96" s="203">
        <v>18.239999999999998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4.9400000000000004</v>
      </c>
      <c r="L97" s="203">
        <v>307.70999999999998</v>
      </c>
      <c r="M97" s="203">
        <v>27.15</v>
      </c>
      <c r="N97" s="203">
        <v>35.04</v>
      </c>
      <c r="O97" s="203">
        <v>0</v>
      </c>
      <c r="P97" s="203">
        <v>41.22</v>
      </c>
      <c r="Q97" s="203">
        <v>1.77</v>
      </c>
      <c r="R97" s="203">
        <v>7.02</v>
      </c>
      <c r="S97" s="203">
        <v>4.3600000000000003</v>
      </c>
      <c r="T97" s="203">
        <v>0</v>
      </c>
      <c r="U97" s="203">
        <v>7.63</v>
      </c>
      <c r="V97" s="203">
        <v>3.38</v>
      </c>
      <c r="W97" s="203">
        <v>5.37</v>
      </c>
      <c r="X97" s="203">
        <v>43.75</v>
      </c>
      <c r="Y97" s="203">
        <v>0</v>
      </c>
      <c r="Z97">
        <v>0</v>
      </c>
      <c r="AA97" s="203">
        <v>11.12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58.71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44.23</v>
      </c>
      <c r="AQ97" s="203">
        <v>18.239999999999998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4.9400000000000004</v>
      </c>
      <c r="L98" s="203">
        <v>307.70999999999998</v>
      </c>
      <c r="M98" s="203">
        <v>27.15</v>
      </c>
      <c r="N98" s="203">
        <v>35.04</v>
      </c>
      <c r="O98" s="203">
        <v>0</v>
      </c>
      <c r="P98" s="203">
        <v>41.22</v>
      </c>
      <c r="Q98" s="203">
        <v>1.77</v>
      </c>
      <c r="R98" s="203">
        <v>7.02</v>
      </c>
      <c r="S98" s="203">
        <v>4.3600000000000003</v>
      </c>
      <c r="T98" s="203">
        <v>0</v>
      </c>
      <c r="U98" s="203">
        <v>7.63</v>
      </c>
      <c r="V98" s="203">
        <v>3.41</v>
      </c>
      <c r="W98" s="203">
        <v>5.37</v>
      </c>
      <c r="X98" s="203">
        <v>43.75</v>
      </c>
      <c r="Y98" s="203">
        <v>0</v>
      </c>
      <c r="Z98">
        <v>0</v>
      </c>
      <c r="AA98" s="203">
        <v>11.12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58.71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44.23</v>
      </c>
      <c r="AQ98" s="203">
        <v>18.239999999999998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0.1308949999999999</v>
      </c>
      <c r="L99">
        <f t="shared" si="0"/>
        <v>9.2059199999999937</v>
      </c>
      <c r="M99">
        <f t="shared" si="0"/>
        <v>0.65160000000000118</v>
      </c>
      <c r="N99">
        <f t="shared" si="0"/>
        <v>0.84095999999999937</v>
      </c>
      <c r="O99">
        <f t="shared" si="0"/>
        <v>0</v>
      </c>
      <c r="P99">
        <f t="shared" si="0"/>
        <v>0.98927999999999794</v>
      </c>
      <c r="Q99">
        <f t="shared" si="0"/>
        <v>5.6235000000000007E-2</v>
      </c>
      <c r="R99">
        <f t="shared" si="0"/>
        <v>0.22889749999999989</v>
      </c>
      <c r="S99">
        <f t="shared" si="0"/>
        <v>0.14265749999999991</v>
      </c>
      <c r="T99">
        <f t="shared" si="0"/>
        <v>0</v>
      </c>
      <c r="U99">
        <f t="shared" si="0"/>
        <v>0.26603000000000054</v>
      </c>
      <c r="V99">
        <f t="shared" si="0"/>
        <v>0.11554249999999995</v>
      </c>
      <c r="W99">
        <f t="shared" si="0"/>
        <v>0.19355999999999995</v>
      </c>
      <c r="X99">
        <f t="shared" si="0"/>
        <v>0.96105249999999998</v>
      </c>
      <c r="Y99">
        <f t="shared" si="0"/>
        <v>0</v>
      </c>
      <c r="Z99">
        <f t="shared" si="0"/>
        <v>0</v>
      </c>
      <c r="AA99">
        <f t="shared" si="0"/>
        <v>0.26666500000000004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1.4411424999999995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1.4685874999999997</v>
      </c>
      <c r="AQ99">
        <f t="shared" si="0"/>
        <v>0.5002974999999994</v>
      </c>
      <c r="AR99">
        <f t="shared" si="0"/>
        <v>0.23064750000000006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>
        <v>0</v>
      </c>
      <c r="AA3" s="203">
        <v>1.86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19.690000000000001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0</v>
      </c>
      <c r="AQ3" s="203">
        <v>0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>
        <v>0</v>
      </c>
      <c r="AA4" s="203">
        <v>1.86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19.690000000000001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0</v>
      </c>
      <c r="AQ4" s="203">
        <v>0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>
        <v>0</v>
      </c>
      <c r="AA5" s="203">
        <v>1.86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19.690000000000001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0</v>
      </c>
      <c r="AQ5" s="203">
        <v>0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>
        <v>0</v>
      </c>
      <c r="AA6" s="203">
        <v>1.86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19.690000000000001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0</v>
      </c>
      <c r="AQ6" s="203">
        <v>0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>
        <v>0</v>
      </c>
      <c r="AA7" s="203">
        <v>1.86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19.690000000000001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0</v>
      </c>
      <c r="AQ7" s="203">
        <v>0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>
        <v>0</v>
      </c>
      <c r="AA8" s="203">
        <v>1.86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19.690000000000001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0</v>
      </c>
      <c r="AQ8" s="203">
        <v>0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>
        <v>0</v>
      </c>
      <c r="AA9" s="203">
        <v>1.86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19.690000000000001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0</v>
      </c>
      <c r="AQ9" s="203">
        <v>0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>
        <v>0</v>
      </c>
      <c r="AA10" s="203">
        <v>1.86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19.690000000000001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0</v>
      </c>
      <c r="AQ10" s="203">
        <v>0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>
        <v>0</v>
      </c>
      <c r="AA11" s="203">
        <v>1.86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19.690000000000001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0</v>
      </c>
      <c r="AQ11" s="203">
        <v>0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>
        <v>0</v>
      </c>
      <c r="AA12" s="203">
        <v>1.86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19.690000000000001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0</v>
      </c>
      <c r="AQ12" s="203">
        <v>0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>
        <v>0</v>
      </c>
      <c r="AA13" s="203">
        <v>1.86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19.690000000000001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0</v>
      </c>
      <c r="AQ13" s="203">
        <v>0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>
        <v>0</v>
      </c>
      <c r="AA14" s="203">
        <v>1.86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19.690000000000001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0</v>
      </c>
      <c r="AQ14" s="203">
        <v>0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>
        <v>0</v>
      </c>
      <c r="AA15" s="203">
        <v>1.86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19.690000000000001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0</v>
      </c>
      <c r="AQ15" s="203">
        <v>0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>
        <v>0</v>
      </c>
      <c r="AA16" s="203">
        <v>1.86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19.690000000000001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0</v>
      </c>
      <c r="AQ16" s="203">
        <v>0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>
        <v>0</v>
      </c>
      <c r="AA17" s="203">
        <v>1.86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19.690000000000001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0</v>
      </c>
      <c r="AQ17" s="203">
        <v>0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>
        <v>0</v>
      </c>
      <c r="AA18" s="203">
        <v>1.86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19.690000000000001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0</v>
      </c>
      <c r="AQ18" s="203">
        <v>0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>
        <v>0</v>
      </c>
      <c r="AA19" s="203">
        <v>1.86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19.690000000000001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0</v>
      </c>
      <c r="AQ19" s="203">
        <v>0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>
        <v>0</v>
      </c>
      <c r="AA20" s="203">
        <v>1.86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19.690000000000001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0</v>
      </c>
      <c r="AQ20" s="203">
        <v>0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>
        <v>0</v>
      </c>
      <c r="AA21" s="203">
        <v>1.86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19.690000000000001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0</v>
      </c>
      <c r="AQ21" s="203">
        <v>0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>
        <v>0</v>
      </c>
      <c r="AA22" s="203">
        <v>1.86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19.690000000000001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0</v>
      </c>
      <c r="AQ22" s="203">
        <v>0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>
        <v>0</v>
      </c>
      <c r="AA23" s="203">
        <v>1.86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19.690000000000001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0</v>
      </c>
      <c r="AQ23" s="203">
        <v>0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>
        <v>0</v>
      </c>
      <c r="AA24" s="203">
        <v>1.86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19.690000000000001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0</v>
      </c>
      <c r="AQ24" s="203">
        <v>0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>
        <v>0</v>
      </c>
      <c r="AA25" s="203">
        <v>1.86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19.690000000000001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0</v>
      </c>
      <c r="AQ25" s="203">
        <v>0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>
        <v>0</v>
      </c>
      <c r="AA26" s="203">
        <v>1.86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19.690000000000001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0</v>
      </c>
      <c r="AQ26" s="203">
        <v>0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>
        <v>0</v>
      </c>
      <c r="AA27" s="203">
        <v>1.86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19.690000000000001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0</v>
      </c>
      <c r="AQ27" s="203">
        <v>0</v>
      </c>
      <c r="AR27" s="203">
        <v>0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>
        <v>0</v>
      </c>
      <c r="AA28" s="203">
        <v>1.86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19.690000000000001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0</v>
      </c>
      <c r="AQ28" s="203">
        <v>0</v>
      </c>
      <c r="AR28" s="203">
        <v>0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>
        <v>0</v>
      </c>
      <c r="AA29" s="203">
        <v>1.86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17.059999999999999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0</v>
      </c>
      <c r="AQ29" s="203">
        <v>0</v>
      </c>
      <c r="AR29" s="203">
        <v>0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>
        <v>0</v>
      </c>
      <c r="AA30" s="203">
        <v>1.86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14.09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0</v>
      </c>
      <c r="AQ30" s="203">
        <v>0</v>
      </c>
      <c r="AR30" s="203">
        <v>0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>
        <v>0</v>
      </c>
      <c r="AA31" s="203">
        <v>1.86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0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0</v>
      </c>
      <c r="AQ31" s="203">
        <v>0</v>
      </c>
      <c r="AR31" s="203">
        <v>0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>
        <v>0</v>
      </c>
      <c r="AA32" s="203">
        <v>1.86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0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0</v>
      </c>
      <c r="AQ32" s="203">
        <v>0</v>
      </c>
      <c r="AR32" s="203">
        <v>0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>
        <v>0</v>
      </c>
      <c r="AA33" s="203">
        <v>1.91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0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0</v>
      </c>
      <c r="AQ33" s="203">
        <v>0</v>
      </c>
      <c r="AR33" s="203">
        <v>0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>
        <v>0</v>
      </c>
      <c r="AA34" s="203">
        <v>1.91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0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0</v>
      </c>
      <c r="AQ34" s="203">
        <v>0</v>
      </c>
      <c r="AR34" s="203">
        <v>0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>
        <v>0</v>
      </c>
      <c r="AA35" s="203">
        <v>1.91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0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0</v>
      </c>
      <c r="AQ35" s="203">
        <v>0</v>
      </c>
      <c r="AR35" s="203">
        <v>0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>
        <v>0</v>
      </c>
      <c r="AA36" s="203">
        <v>1.91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0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0</v>
      </c>
      <c r="AQ36" s="203">
        <v>0</v>
      </c>
      <c r="AR36" s="203">
        <v>0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>
        <v>0</v>
      </c>
      <c r="AA37" s="203">
        <v>1.91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0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0</v>
      </c>
      <c r="AQ37" s="203">
        <v>0</v>
      </c>
      <c r="AR37" s="203">
        <v>0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>
        <v>0</v>
      </c>
      <c r="AA38" s="203">
        <v>1.91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0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0</v>
      </c>
      <c r="AQ38" s="203">
        <v>0</v>
      </c>
      <c r="AR38" s="203">
        <v>0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>
        <v>0</v>
      </c>
      <c r="AA39" s="203">
        <v>1.91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1.39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0</v>
      </c>
      <c r="AQ39" s="203">
        <v>0</v>
      </c>
      <c r="AR39" s="203">
        <v>0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>
        <v>0</v>
      </c>
      <c r="AA40" s="203">
        <v>1.91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1.39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0</v>
      </c>
      <c r="AQ40" s="203">
        <v>0</v>
      </c>
      <c r="AR40" s="203">
        <v>0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>
        <v>0</v>
      </c>
      <c r="AA41" s="203">
        <v>1.91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17.059999999999999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0</v>
      </c>
      <c r="AQ41" s="203">
        <v>0</v>
      </c>
      <c r="AR41" s="203">
        <v>0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>
        <v>0</v>
      </c>
      <c r="AA42" s="203">
        <v>1.91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17.059999999999999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0</v>
      </c>
      <c r="AQ42" s="203">
        <v>0</v>
      </c>
      <c r="AR42" s="203">
        <v>0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>
        <v>0</v>
      </c>
      <c r="AA43" s="203">
        <v>1.91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19.28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0</v>
      </c>
      <c r="AQ43" s="203">
        <v>0</v>
      </c>
      <c r="AR43" s="203">
        <v>0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>
        <v>0</v>
      </c>
      <c r="AA44" s="203">
        <v>1.91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19.28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0</v>
      </c>
      <c r="AQ44" s="203">
        <v>0</v>
      </c>
      <c r="AR44" s="203">
        <v>0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>
        <v>0</v>
      </c>
      <c r="AA45" s="203">
        <v>1.91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19.28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0</v>
      </c>
      <c r="AQ45" s="203">
        <v>0</v>
      </c>
      <c r="AR45" s="203">
        <v>0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>
        <v>0</v>
      </c>
      <c r="AA46" s="203">
        <v>1.91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19.28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0</v>
      </c>
      <c r="AQ46" s="203">
        <v>0</v>
      </c>
      <c r="AR46" s="203">
        <v>0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>
        <v>0</v>
      </c>
      <c r="AA47" s="203">
        <v>1.86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19.690000000000001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0</v>
      </c>
      <c r="AQ47" s="203">
        <v>0</v>
      </c>
      <c r="AR47" s="203">
        <v>0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>
        <v>0</v>
      </c>
      <c r="AA48" s="203">
        <v>1.86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19.690000000000001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0</v>
      </c>
      <c r="AQ48" s="203">
        <v>0</v>
      </c>
      <c r="AR48" s="203">
        <v>0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>
        <v>0</v>
      </c>
      <c r="AA49" s="203">
        <v>1.86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19.690000000000001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0</v>
      </c>
      <c r="AQ49" s="203">
        <v>0</v>
      </c>
      <c r="AR49" s="203">
        <v>0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>
        <v>0</v>
      </c>
      <c r="AA50" s="203">
        <v>1.86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19.690000000000001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0</v>
      </c>
      <c r="AQ50" s="203">
        <v>0</v>
      </c>
      <c r="AR50" s="203">
        <v>0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>
        <v>0</v>
      </c>
      <c r="AA51" s="203">
        <v>1.86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19.690000000000001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0</v>
      </c>
      <c r="AQ51" s="203">
        <v>0</v>
      </c>
      <c r="AR51" s="203">
        <v>0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>
        <v>0</v>
      </c>
      <c r="AA52" s="203">
        <v>1.86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19.690000000000001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0</v>
      </c>
      <c r="AQ52" s="203">
        <v>0</v>
      </c>
      <c r="AR52" s="203">
        <v>0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>
        <v>0</v>
      </c>
      <c r="AA53" s="203">
        <v>1.86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19.690000000000001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0</v>
      </c>
      <c r="AQ53" s="203">
        <v>0</v>
      </c>
      <c r="AR53" s="203">
        <v>0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>
        <v>0</v>
      </c>
      <c r="AA54" s="203">
        <v>1.86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19.690000000000001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0</v>
      </c>
      <c r="AQ54" s="203">
        <v>0</v>
      </c>
      <c r="AR54" s="203">
        <v>0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>
        <v>0</v>
      </c>
      <c r="AA55" s="203">
        <v>1.86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19.690000000000001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0</v>
      </c>
      <c r="AQ55" s="203">
        <v>0</v>
      </c>
      <c r="AR55" s="203">
        <v>0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>
        <v>0</v>
      </c>
      <c r="AA56" s="203">
        <v>1.86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19.690000000000001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0</v>
      </c>
      <c r="AQ56" s="203">
        <v>0</v>
      </c>
      <c r="AR56" s="203">
        <v>0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>
        <v>0</v>
      </c>
      <c r="AA57" s="203">
        <v>1.86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19.690000000000001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0</v>
      </c>
      <c r="AQ57" s="203">
        <v>0</v>
      </c>
      <c r="AR57" s="203">
        <v>0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>
        <v>0</v>
      </c>
      <c r="AA58" s="203">
        <v>1.86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19.690000000000001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0</v>
      </c>
      <c r="AQ58" s="203">
        <v>0</v>
      </c>
      <c r="AR58" s="203">
        <v>0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>
        <v>0</v>
      </c>
      <c r="AA59" s="203">
        <v>1.86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19.690000000000001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0</v>
      </c>
      <c r="AQ59" s="203">
        <v>0</v>
      </c>
      <c r="AR59" s="203">
        <v>0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>
        <v>0</v>
      </c>
      <c r="AA60" s="203">
        <v>1.86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19.690000000000001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0</v>
      </c>
      <c r="AQ60" s="203">
        <v>0</v>
      </c>
      <c r="AR60" s="203">
        <v>0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>
        <v>0</v>
      </c>
      <c r="AA61" s="203">
        <v>1.86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19.690000000000001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0</v>
      </c>
      <c r="AQ61" s="203">
        <v>0</v>
      </c>
      <c r="AR61" s="203">
        <v>0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>
        <v>0</v>
      </c>
      <c r="AA62" s="203">
        <v>1.86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19.690000000000001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0</v>
      </c>
      <c r="AQ62" s="203">
        <v>0</v>
      </c>
      <c r="AR62" s="203">
        <v>0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>
        <v>0</v>
      </c>
      <c r="AA63" s="203">
        <v>1.79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19.690000000000001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0</v>
      </c>
      <c r="AQ63" s="203">
        <v>0</v>
      </c>
      <c r="AR63" s="203">
        <v>0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>
        <v>0</v>
      </c>
      <c r="AA64" s="203">
        <v>1.79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19.690000000000001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0</v>
      </c>
      <c r="AQ64" s="203">
        <v>0</v>
      </c>
      <c r="AR64" s="203">
        <v>0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>
        <v>0</v>
      </c>
      <c r="AA65" s="203">
        <v>1.79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19.690000000000001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0</v>
      </c>
      <c r="AQ65" s="203">
        <v>0</v>
      </c>
      <c r="AR65" s="203">
        <v>0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>
        <v>0</v>
      </c>
      <c r="AA66" s="203">
        <v>1.79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19.690000000000001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0</v>
      </c>
      <c r="AQ66" s="203">
        <v>0</v>
      </c>
      <c r="AR66" s="203">
        <v>0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>
        <v>0</v>
      </c>
      <c r="AA67" s="203">
        <v>1.79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19.690000000000001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0</v>
      </c>
      <c r="AQ67" s="203">
        <v>0</v>
      </c>
      <c r="AR67" s="203">
        <v>0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>
        <v>0</v>
      </c>
      <c r="AA68" s="203">
        <v>1.79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19.690000000000001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0</v>
      </c>
      <c r="AQ68" s="203">
        <v>0</v>
      </c>
      <c r="AR68" s="203">
        <v>0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>
        <v>0</v>
      </c>
      <c r="AA69" s="203">
        <v>1.79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19.690000000000001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0</v>
      </c>
      <c r="AQ69" s="203">
        <v>0</v>
      </c>
      <c r="AR69" s="203">
        <v>0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>
        <v>0</v>
      </c>
      <c r="AA70" s="203">
        <v>1.79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19.690000000000001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0</v>
      </c>
      <c r="AQ70" s="203">
        <v>0</v>
      </c>
      <c r="AR70" s="203">
        <v>0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>
        <v>0</v>
      </c>
      <c r="AA71" s="203">
        <v>1.79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19.690000000000001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0</v>
      </c>
      <c r="AQ71" s="203">
        <v>0</v>
      </c>
      <c r="AR71" s="203">
        <v>0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>
        <v>0</v>
      </c>
      <c r="AA72" s="203">
        <v>1.79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19.690000000000001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0</v>
      </c>
      <c r="AQ72" s="203">
        <v>0</v>
      </c>
      <c r="AR72" s="203">
        <v>0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>
        <v>0</v>
      </c>
      <c r="AA73" s="203">
        <v>1.79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10.029999999999999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0</v>
      </c>
      <c r="AQ73" s="203">
        <v>0</v>
      </c>
      <c r="AR73" s="203">
        <v>0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>
        <v>0</v>
      </c>
      <c r="AA74" s="203">
        <v>1.79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0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0</v>
      </c>
      <c r="AQ74" s="203">
        <v>0</v>
      </c>
      <c r="AR74" s="203">
        <v>0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0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0</v>
      </c>
      <c r="AQ75" s="203">
        <v>0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0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0</v>
      </c>
      <c r="AQ76" s="203">
        <v>0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0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0</v>
      </c>
      <c r="AQ77" s="203">
        <v>0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0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0</v>
      </c>
      <c r="AQ78" s="203">
        <v>0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0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0</v>
      </c>
      <c r="AQ79" s="203">
        <v>0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0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0</v>
      </c>
      <c r="AQ80" s="203">
        <v>0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0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0</v>
      </c>
      <c r="AQ81" s="203">
        <v>0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0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0</v>
      </c>
      <c r="AQ82" s="203">
        <v>0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>
        <v>0</v>
      </c>
      <c r="AA83" s="203">
        <v>1.86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17.329999999999998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0</v>
      </c>
      <c r="AQ83" s="203">
        <v>0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>
        <v>0</v>
      </c>
      <c r="AA84" s="203">
        <v>1.86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18.45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0</v>
      </c>
      <c r="AQ84" s="203">
        <v>0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>
        <v>0</v>
      </c>
      <c r="AA85" s="203">
        <v>1.86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19.28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0</v>
      </c>
      <c r="AQ85" s="203">
        <v>0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>
        <v>0</v>
      </c>
      <c r="AA86" s="203">
        <v>1.86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19.28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0</v>
      </c>
      <c r="AQ86" s="203">
        <v>0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>
        <v>0</v>
      </c>
      <c r="AA87" s="203">
        <v>1.86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19.690000000000001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0</v>
      </c>
      <c r="AQ87" s="203">
        <v>0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>
        <v>0</v>
      </c>
      <c r="AA88" s="203">
        <v>1.86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19.690000000000001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0</v>
      </c>
      <c r="AQ88" s="203">
        <v>0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>
        <v>0</v>
      </c>
      <c r="AA89" s="203">
        <v>1.86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19.690000000000001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0</v>
      </c>
      <c r="AQ89" s="203">
        <v>0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>
        <v>0</v>
      </c>
      <c r="AA90" s="203">
        <v>1.86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19.690000000000001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0</v>
      </c>
      <c r="AQ90" s="203">
        <v>0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>
        <v>0</v>
      </c>
      <c r="AA91" s="203">
        <v>1.86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19.690000000000001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0</v>
      </c>
      <c r="AQ91" s="203">
        <v>0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>
        <v>0</v>
      </c>
      <c r="AA92" s="203">
        <v>1.86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19.690000000000001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0</v>
      </c>
      <c r="AQ92" s="203">
        <v>0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>
        <v>0</v>
      </c>
      <c r="AA93" s="203">
        <v>1.86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19.690000000000001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0</v>
      </c>
      <c r="AQ93" s="203">
        <v>0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>
        <v>0</v>
      </c>
      <c r="AA94" s="203">
        <v>1.86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19.690000000000001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0</v>
      </c>
      <c r="AQ94" s="203">
        <v>0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>
        <v>0</v>
      </c>
      <c r="AA95" s="203">
        <v>1.86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19.690000000000001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0</v>
      </c>
      <c r="AQ95" s="203">
        <v>0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>
        <v>0</v>
      </c>
      <c r="AA96" s="203">
        <v>1.86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19.690000000000001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0</v>
      </c>
      <c r="AQ96" s="203">
        <v>0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>
        <v>0</v>
      </c>
      <c r="AA97" s="203">
        <v>1.86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19.690000000000001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0</v>
      </c>
      <c r="AQ97" s="203">
        <v>0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>
        <v>0</v>
      </c>
      <c r="AA98" s="203">
        <v>1.86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19.690000000000001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0</v>
      </c>
      <c r="AQ98" s="203">
        <v>0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4.0885000000000046E-2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0.37242500000000039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5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0</v>
      </c>
      <c r="AQ3" s="203">
        <v>0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5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0</v>
      </c>
      <c r="AQ4" s="203">
        <v>0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5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0</v>
      </c>
      <c r="AQ5" s="203">
        <v>0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5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0</v>
      </c>
      <c r="AQ6" s="203">
        <v>0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5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0</v>
      </c>
      <c r="AQ7" s="203">
        <v>0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5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0</v>
      </c>
      <c r="AQ8" s="203">
        <v>0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5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0</v>
      </c>
      <c r="AQ9" s="203">
        <v>0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5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0</v>
      </c>
      <c r="AQ10" s="203">
        <v>0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5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0</v>
      </c>
      <c r="AQ11" s="203">
        <v>0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5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0</v>
      </c>
      <c r="AQ12" s="203">
        <v>0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5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0</v>
      </c>
      <c r="AQ13" s="203">
        <v>0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5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0</v>
      </c>
      <c r="AQ14" s="203">
        <v>0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5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0</v>
      </c>
      <c r="AQ15" s="203">
        <v>0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5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0</v>
      </c>
      <c r="AQ16" s="203">
        <v>0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5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0</v>
      </c>
      <c r="AQ17" s="203">
        <v>0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5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0</v>
      </c>
      <c r="AQ18" s="203">
        <v>0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5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0</v>
      </c>
      <c r="AQ19" s="203">
        <v>0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5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0</v>
      </c>
      <c r="AQ20" s="203">
        <v>0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5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0</v>
      </c>
      <c r="AQ21" s="203">
        <v>0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5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0</v>
      </c>
      <c r="AQ22" s="203">
        <v>0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5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0</v>
      </c>
      <c r="AQ23" s="203">
        <v>0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5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0</v>
      </c>
      <c r="AQ24" s="203">
        <v>0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5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0</v>
      </c>
      <c r="AQ25" s="203">
        <v>0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5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0</v>
      </c>
      <c r="AQ26" s="203">
        <v>0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5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0</v>
      </c>
      <c r="AQ27" s="203">
        <v>0</v>
      </c>
      <c r="AR27" s="203">
        <v>0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5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0</v>
      </c>
      <c r="AQ28" s="203">
        <v>0</v>
      </c>
      <c r="AR28" s="203">
        <v>0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5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0</v>
      </c>
      <c r="AQ29" s="203">
        <v>0</v>
      </c>
      <c r="AR29" s="203">
        <v>0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5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0</v>
      </c>
      <c r="AQ30" s="203">
        <v>0</v>
      </c>
      <c r="AR30" s="203">
        <v>0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5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0</v>
      </c>
      <c r="AQ31" s="203">
        <v>0</v>
      </c>
      <c r="AR31" s="203">
        <v>0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5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0</v>
      </c>
      <c r="AQ32" s="203">
        <v>0</v>
      </c>
      <c r="AR32" s="203">
        <v>0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5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0</v>
      </c>
      <c r="AQ33" s="203">
        <v>0</v>
      </c>
      <c r="AR33" s="203">
        <v>0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5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0</v>
      </c>
      <c r="AQ34" s="203">
        <v>0</v>
      </c>
      <c r="AR34" s="203">
        <v>0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5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0</v>
      </c>
      <c r="AQ35" s="203">
        <v>0</v>
      </c>
      <c r="AR35" s="203">
        <v>0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5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0</v>
      </c>
      <c r="AQ36" s="203">
        <v>0</v>
      </c>
      <c r="AR36" s="203">
        <v>0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5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0</v>
      </c>
      <c r="AQ37" s="203">
        <v>0</v>
      </c>
      <c r="AR37" s="203">
        <v>0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5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0</v>
      </c>
      <c r="AQ38" s="203">
        <v>0</v>
      </c>
      <c r="AR38" s="203">
        <v>0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5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0</v>
      </c>
      <c r="AQ39" s="203">
        <v>0</v>
      </c>
      <c r="AR39" s="203">
        <v>0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5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0</v>
      </c>
      <c r="AQ40" s="203">
        <v>0</v>
      </c>
      <c r="AR40" s="203">
        <v>0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5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0</v>
      </c>
      <c r="AQ41" s="203">
        <v>0</v>
      </c>
      <c r="AR41" s="203">
        <v>0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5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0</v>
      </c>
      <c r="AQ42" s="203">
        <v>0</v>
      </c>
      <c r="AR42" s="203">
        <v>0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5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0</v>
      </c>
      <c r="AQ43" s="203">
        <v>0</v>
      </c>
      <c r="AR43" s="203">
        <v>0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5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0</v>
      </c>
      <c r="AQ44" s="203">
        <v>0</v>
      </c>
      <c r="AR44" s="203">
        <v>0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5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0</v>
      </c>
      <c r="AQ45" s="203">
        <v>0</v>
      </c>
      <c r="AR45" s="203">
        <v>0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5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0</v>
      </c>
      <c r="AQ46" s="203">
        <v>0</v>
      </c>
      <c r="AR46" s="203">
        <v>0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5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0</v>
      </c>
      <c r="AQ47" s="203">
        <v>0</v>
      </c>
      <c r="AR47" s="203">
        <v>0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5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0</v>
      </c>
      <c r="AQ48" s="203">
        <v>0</v>
      </c>
      <c r="AR48" s="203">
        <v>0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5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0</v>
      </c>
      <c r="AQ49" s="203">
        <v>0</v>
      </c>
      <c r="AR49" s="203">
        <v>0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5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0</v>
      </c>
      <c r="AQ50" s="203">
        <v>0</v>
      </c>
      <c r="AR50" s="203">
        <v>0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5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0</v>
      </c>
      <c r="AQ51" s="203">
        <v>0</v>
      </c>
      <c r="AR51" s="203">
        <v>0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5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0</v>
      </c>
      <c r="AQ52" s="203">
        <v>0</v>
      </c>
      <c r="AR52" s="203">
        <v>0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5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0</v>
      </c>
      <c r="AQ53" s="203">
        <v>0</v>
      </c>
      <c r="AR53" s="203">
        <v>0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5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0</v>
      </c>
      <c r="AQ54" s="203">
        <v>0</v>
      </c>
      <c r="AR54" s="203">
        <v>0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5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0</v>
      </c>
      <c r="AQ55" s="203">
        <v>0</v>
      </c>
      <c r="AR55" s="203">
        <v>0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5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0</v>
      </c>
      <c r="AQ56" s="203">
        <v>0</v>
      </c>
      <c r="AR56" s="203">
        <v>0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5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0</v>
      </c>
      <c r="AQ57" s="203">
        <v>0</v>
      </c>
      <c r="AR57" s="203">
        <v>0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5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0</v>
      </c>
      <c r="AQ58" s="203">
        <v>0</v>
      </c>
      <c r="AR58" s="203">
        <v>0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5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0</v>
      </c>
      <c r="AQ59" s="203">
        <v>0</v>
      </c>
      <c r="AR59" s="203">
        <v>0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5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0</v>
      </c>
      <c r="AQ60" s="203">
        <v>0</v>
      </c>
      <c r="AR60" s="203">
        <v>0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5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0</v>
      </c>
      <c r="AQ61" s="203">
        <v>0</v>
      </c>
      <c r="AR61" s="203">
        <v>0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5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0</v>
      </c>
      <c r="AQ62" s="203">
        <v>0</v>
      </c>
      <c r="AR62" s="203">
        <v>0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5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0</v>
      </c>
      <c r="AQ63" s="203">
        <v>0</v>
      </c>
      <c r="AR63" s="203">
        <v>0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5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0</v>
      </c>
      <c r="AQ64" s="203">
        <v>0</v>
      </c>
      <c r="AR64" s="203">
        <v>0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5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0</v>
      </c>
      <c r="AQ65" s="203">
        <v>0</v>
      </c>
      <c r="AR65" s="203">
        <v>0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5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0</v>
      </c>
      <c r="AQ66" s="203">
        <v>0</v>
      </c>
      <c r="AR66" s="203">
        <v>0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5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0</v>
      </c>
      <c r="AQ67" s="203">
        <v>0</v>
      </c>
      <c r="AR67" s="203">
        <v>0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5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0</v>
      </c>
      <c r="AQ68" s="203">
        <v>0</v>
      </c>
      <c r="AR68" s="203">
        <v>0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5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0</v>
      </c>
      <c r="AQ69" s="203">
        <v>0</v>
      </c>
      <c r="AR69" s="203">
        <v>0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5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0</v>
      </c>
      <c r="AQ70" s="203">
        <v>0</v>
      </c>
      <c r="AR70" s="203">
        <v>0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5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0</v>
      </c>
      <c r="AQ71" s="203">
        <v>0</v>
      </c>
      <c r="AR71" s="203">
        <v>0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5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0</v>
      </c>
      <c r="AQ72" s="203">
        <v>0</v>
      </c>
      <c r="AR72" s="203">
        <v>0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5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0</v>
      </c>
      <c r="AQ73" s="203">
        <v>0</v>
      </c>
      <c r="AR73" s="203">
        <v>0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5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0</v>
      </c>
      <c r="AQ74" s="203">
        <v>0</v>
      </c>
      <c r="AR74" s="203">
        <v>0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5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0</v>
      </c>
      <c r="AQ75" s="203">
        <v>0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5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0</v>
      </c>
      <c r="AQ76" s="203">
        <v>0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5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0</v>
      </c>
      <c r="AQ77" s="203">
        <v>0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5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0</v>
      </c>
      <c r="AQ78" s="203">
        <v>0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5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0</v>
      </c>
      <c r="AQ79" s="203">
        <v>0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5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0</v>
      </c>
      <c r="AQ80" s="203">
        <v>0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5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0</v>
      </c>
      <c r="AQ81" s="203">
        <v>0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5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0</v>
      </c>
      <c r="AQ82" s="203">
        <v>0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5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0</v>
      </c>
      <c r="AQ83" s="203">
        <v>0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5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0</v>
      </c>
      <c r="AQ84" s="203">
        <v>0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5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0</v>
      </c>
      <c r="AQ85" s="203">
        <v>0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5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0</v>
      </c>
      <c r="AQ86" s="203">
        <v>0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5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0</v>
      </c>
      <c r="AQ87" s="203">
        <v>0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5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0</v>
      </c>
      <c r="AQ88" s="203">
        <v>0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5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0</v>
      </c>
      <c r="AQ89" s="203">
        <v>0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5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0</v>
      </c>
      <c r="AQ90" s="203">
        <v>0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5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0</v>
      </c>
      <c r="AQ91" s="203">
        <v>0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5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0</v>
      </c>
      <c r="AQ92" s="203">
        <v>0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5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0</v>
      </c>
      <c r="AQ93" s="203">
        <v>0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5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0</v>
      </c>
      <c r="AQ94" s="203">
        <v>0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5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0</v>
      </c>
      <c r="AQ95" s="203">
        <v>0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5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0</v>
      </c>
      <c r="AQ96" s="203">
        <v>0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5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0</v>
      </c>
      <c r="AQ97" s="203">
        <v>0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5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0</v>
      </c>
      <c r="AQ98" s="203">
        <v>0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545</v>
      </c>
      <c r="D2" t="s">
        <v>545</v>
      </c>
      <c r="E2" t="s">
        <v>545</v>
      </c>
      <c r="F2" t="s">
        <v>545</v>
      </c>
      <c r="G2" t="s">
        <v>545</v>
      </c>
      <c r="H2" t="s">
        <v>545</v>
      </c>
      <c r="I2" t="s">
        <v>545</v>
      </c>
      <c r="J2" t="s">
        <v>545</v>
      </c>
      <c r="K2" t="s">
        <v>545</v>
      </c>
      <c r="L2" t="s">
        <v>545</v>
      </c>
      <c r="M2" t="s">
        <v>545</v>
      </c>
      <c r="N2" t="s">
        <v>545</v>
      </c>
      <c r="O2" t="s">
        <v>545</v>
      </c>
      <c r="P2" t="s">
        <v>545</v>
      </c>
    </row>
    <row r="3" spans="1:17">
      <c r="A3" t="s">
        <v>45</v>
      </c>
      <c r="C3" s="25">
        <v>38</v>
      </c>
      <c r="D3" s="25">
        <v>0</v>
      </c>
      <c r="E3" s="25">
        <v>0</v>
      </c>
      <c r="F3" s="25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270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</row>
    <row r="4" spans="1:17">
      <c r="A4" t="s">
        <v>46</v>
      </c>
      <c r="C4" s="25">
        <v>38</v>
      </c>
      <c r="D4" s="25">
        <v>0</v>
      </c>
      <c r="E4" s="25">
        <v>0</v>
      </c>
      <c r="F4" s="25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270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</row>
    <row r="5" spans="1:17">
      <c r="A5" t="s">
        <v>47</v>
      </c>
      <c r="C5" s="25">
        <v>38</v>
      </c>
      <c r="D5" s="25">
        <v>0</v>
      </c>
      <c r="E5" s="25">
        <v>0</v>
      </c>
      <c r="F5" s="25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270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</row>
    <row r="6" spans="1:17">
      <c r="A6" t="s">
        <v>48</v>
      </c>
      <c r="C6" s="25">
        <v>38</v>
      </c>
      <c r="D6" s="25">
        <v>0</v>
      </c>
      <c r="E6" s="25">
        <v>0</v>
      </c>
      <c r="F6" s="25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270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</row>
    <row r="7" spans="1:17">
      <c r="A7" t="s">
        <v>49</v>
      </c>
      <c r="C7" s="25">
        <v>38</v>
      </c>
      <c r="D7" s="25">
        <v>0</v>
      </c>
      <c r="E7" s="25">
        <v>0</v>
      </c>
      <c r="F7" s="25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270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</row>
    <row r="8" spans="1:17">
      <c r="A8" t="s">
        <v>50</v>
      </c>
      <c r="C8" s="25">
        <v>38</v>
      </c>
      <c r="D8" s="25">
        <v>0</v>
      </c>
      <c r="E8" s="25">
        <v>0</v>
      </c>
      <c r="F8" s="25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270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</row>
    <row r="9" spans="1:17">
      <c r="A9" t="s">
        <v>51</v>
      </c>
      <c r="C9" s="25">
        <v>38</v>
      </c>
      <c r="D9" s="25">
        <v>0</v>
      </c>
      <c r="E9" s="25">
        <v>0</v>
      </c>
      <c r="F9" s="25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270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</row>
    <row r="10" spans="1:17">
      <c r="A10" t="s">
        <v>52</v>
      </c>
      <c r="C10" s="25">
        <v>38</v>
      </c>
      <c r="D10" s="25">
        <v>0</v>
      </c>
      <c r="E10" s="25">
        <v>0</v>
      </c>
      <c r="F10" s="25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270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</row>
    <row r="11" spans="1:17">
      <c r="A11" t="s">
        <v>53</v>
      </c>
      <c r="C11" s="25">
        <v>38</v>
      </c>
      <c r="D11" s="25">
        <v>0</v>
      </c>
      <c r="E11" s="25">
        <v>0</v>
      </c>
      <c r="F11" s="25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270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</row>
    <row r="12" spans="1:17">
      <c r="A12" t="s">
        <v>54</v>
      </c>
      <c r="C12" s="25">
        <v>38</v>
      </c>
      <c r="D12" s="25">
        <v>0</v>
      </c>
      <c r="E12" s="25">
        <v>0</v>
      </c>
      <c r="F12" s="25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270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</row>
    <row r="13" spans="1:17">
      <c r="A13" t="s">
        <v>55</v>
      </c>
      <c r="C13" s="25">
        <v>38</v>
      </c>
      <c r="D13" s="25">
        <v>0</v>
      </c>
      <c r="E13" s="25">
        <v>0</v>
      </c>
      <c r="F13" s="25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270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</row>
    <row r="14" spans="1:17">
      <c r="A14" t="s">
        <v>56</v>
      </c>
      <c r="C14" s="25">
        <v>38</v>
      </c>
      <c r="D14" s="25">
        <v>0</v>
      </c>
      <c r="E14" s="25">
        <v>0</v>
      </c>
      <c r="F14" s="25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270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</row>
    <row r="15" spans="1:17">
      <c r="A15" t="s">
        <v>57</v>
      </c>
      <c r="C15" s="25">
        <v>38</v>
      </c>
      <c r="D15" s="25">
        <v>0</v>
      </c>
      <c r="E15" s="25">
        <v>0</v>
      </c>
      <c r="F15" s="25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270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</row>
    <row r="16" spans="1:17">
      <c r="A16" t="s">
        <v>58</v>
      </c>
      <c r="C16" s="25">
        <v>38</v>
      </c>
      <c r="D16" s="25">
        <v>0</v>
      </c>
      <c r="E16" s="25">
        <v>0</v>
      </c>
      <c r="F16" s="25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270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</row>
    <row r="17" spans="1:16">
      <c r="A17" t="s">
        <v>59</v>
      </c>
      <c r="C17" s="25">
        <v>38</v>
      </c>
      <c r="D17" s="25">
        <v>0</v>
      </c>
      <c r="E17" s="25">
        <v>0</v>
      </c>
      <c r="F17" s="25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270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</row>
    <row r="18" spans="1:16">
      <c r="A18" t="s">
        <v>60</v>
      </c>
      <c r="C18" s="25">
        <v>38</v>
      </c>
      <c r="D18" s="25">
        <v>0</v>
      </c>
      <c r="E18" s="25">
        <v>0</v>
      </c>
      <c r="F18" s="25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270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</row>
    <row r="19" spans="1:16">
      <c r="A19" t="s">
        <v>61</v>
      </c>
      <c r="C19" s="25">
        <v>38</v>
      </c>
      <c r="D19" s="25">
        <v>0</v>
      </c>
      <c r="E19" s="25">
        <v>0</v>
      </c>
      <c r="F19" s="25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270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</row>
    <row r="20" spans="1:16">
      <c r="A20" t="s">
        <v>62</v>
      </c>
      <c r="C20" s="25">
        <v>38</v>
      </c>
      <c r="D20" s="25">
        <v>0</v>
      </c>
      <c r="E20" s="25">
        <v>0</v>
      </c>
      <c r="F20" s="25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270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</row>
    <row r="21" spans="1:16">
      <c r="A21" t="s">
        <v>63</v>
      </c>
      <c r="C21" s="25">
        <v>38</v>
      </c>
      <c r="D21" s="25">
        <v>0</v>
      </c>
      <c r="E21" s="25">
        <v>0</v>
      </c>
      <c r="F21" s="25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270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</row>
    <row r="22" spans="1:16">
      <c r="A22" t="s">
        <v>64</v>
      </c>
      <c r="C22" s="25">
        <v>38</v>
      </c>
      <c r="D22" s="25">
        <v>0</v>
      </c>
      <c r="E22" s="25">
        <v>0</v>
      </c>
      <c r="F22" s="25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270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</row>
    <row r="23" spans="1:16">
      <c r="A23" t="s">
        <v>65</v>
      </c>
      <c r="C23" s="25">
        <v>38</v>
      </c>
      <c r="D23" s="25">
        <v>0</v>
      </c>
      <c r="E23" s="25">
        <v>0</v>
      </c>
      <c r="F23" s="25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270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</row>
    <row r="24" spans="1:16">
      <c r="A24" t="s">
        <v>66</v>
      </c>
      <c r="C24" s="25">
        <v>38</v>
      </c>
      <c r="D24" s="25">
        <v>0</v>
      </c>
      <c r="E24" s="25">
        <v>0</v>
      </c>
      <c r="F24" s="25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270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</row>
    <row r="25" spans="1:16">
      <c r="A25" t="s">
        <v>67</v>
      </c>
      <c r="C25" s="25">
        <v>38</v>
      </c>
      <c r="D25" s="25">
        <v>0</v>
      </c>
      <c r="E25" s="25">
        <v>0</v>
      </c>
      <c r="F25" s="25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270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</row>
    <row r="26" spans="1:16">
      <c r="A26" t="s">
        <v>68</v>
      </c>
      <c r="C26" s="25">
        <v>38</v>
      </c>
      <c r="D26" s="25">
        <v>0</v>
      </c>
      <c r="E26" s="25">
        <v>0</v>
      </c>
      <c r="F26" s="25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270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</row>
    <row r="27" spans="1:16">
      <c r="A27" t="s">
        <v>69</v>
      </c>
      <c r="C27" s="25">
        <v>38</v>
      </c>
      <c r="D27" s="25">
        <v>0</v>
      </c>
      <c r="E27" s="25">
        <v>0</v>
      </c>
      <c r="F27" s="25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270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</row>
    <row r="28" spans="1:16">
      <c r="A28" t="s">
        <v>70</v>
      </c>
      <c r="C28" s="25">
        <v>38</v>
      </c>
      <c r="D28" s="25">
        <v>0</v>
      </c>
      <c r="E28" s="25">
        <v>0</v>
      </c>
      <c r="F28" s="25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270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</row>
    <row r="29" spans="1:16">
      <c r="A29" t="s">
        <v>71</v>
      </c>
      <c r="C29" s="25">
        <v>38</v>
      </c>
      <c r="D29" s="25">
        <v>0</v>
      </c>
      <c r="E29" s="25">
        <v>0</v>
      </c>
      <c r="F29" s="25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270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</row>
    <row r="30" spans="1:16">
      <c r="A30" t="s">
        <v>72</v>
      </c>
      <c r="C30" s="25">
        <v>38</v>
      </c>
      <c r="D30" s="25">
        <v>0</v>
      </c>
      <c r="E30" s="25">
        <v>0</v>
      </c>
      <c r="F30" s="25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270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</row>
    <row r="31" spans="1:16">
      <c r="A31" t="s">
        <v>73</v>
      </c>
      <c r="C31" s="25">
        <v>38</v>
      </c>
      <c r="D31" s="25">
        <v>0</v>
      </c>
      <c r="E31" s="25">
        <v>0</v>
      </c>
      <c r="F31" s="25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288.22000000000003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</row>
    <row r="32" spans="1:16">
      <c r="A32" t="s">
        <v>74</v>
      </c>
      <c r="C32" s="25">
        <v>38</v>
      </c>
      <c r="D32" s="25">
        <v>0</v>
      </c>
      <c r="E32" s="25">
        <v>0</v>
      </c>
      <c r="F32" s="25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288.22000000000003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</row>
    <row r="33" spans="1:16">
      <c r="A33" t="s">
        <v>75</v>
      </c>
      <c r="C33" s="25">
        <v>39</v>
      </c>
      <c r="D33" s="25">
        <v>0</v>
      </c>
      <c r="E33" s="25">
        <v>0</v>
      </c>
      <c r="F33" s="25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288.22000000000003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</row>
    <row r="34" spans="1:16">
      <c r="A34" t="s">
        <v>76</v>
      </c>
      <c r="C34" s="25">
        <v>39</v>
      </c>
      <c r="D34" s="25">
        <v>0</v>
      </c>
      <c r="E34" s="25">
        <v>0</v>
      </c>
      <c r="F34" s="25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288.22000000000003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</row>
    <row r="35" spans="1:16">
      <c r="A35" t="s">
        <v>77</v>
      </c>
      <c r="C35" s="25">
        <v>39</v>
      </c>
      <c r="D35" s="25">
        <v>0</v>
      </c>
      <c r="E35" s="25">
        <v>0</v>
      </c>
      <c r="F35" s="25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288.22000000000003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</row>
    <row r="36" spans="1:16">
      <c r="A36" t="s">
        <v>78</v>
      </c>
      <c r="C36" s="25">
        <v>39</v>
      </c>
      <c r="D36" s="25">
        <v>0</v>
      </c>
      <c r="E36" s="25">
        <v>0</v>
      </c>
      <c r="F36" s="25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288.22000000000003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6">
      <c r="A37" t="s">
        <v>79</v>
      </c>
      <c r="C37" s="25">
        <v>39</v>
      </c>
      <c r="D37" s="25">
        <v>0</v>
      </c>
      <c r="E37" s="25">
        <v>0</v>
      </c>
      <c r="F37" s="25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288.22000000000003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</row>
    <row r="38" spans="1:16">
      <c r="A38" t="s">
        <v>80</v>
      </c>
      <c r="C38" s="25">
        <v>39</v>
      </c>
      <c r="D38" s="25">
        <v>0</v>
      </c>
      <c r="E38" s="25">
        <v>0</v>
      </c>
      <c r="F38" s="25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288.22000000000003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</row>
    <row r="39" spans="1:16">
      <c r="A39" t="s">
        <v>81</v>
      </c>
      <c r="C39" s="25">
        <v>39</v>
      </c>
      <c r="D39" s="25">
        <v>0</v>
      </c>
      <c r="E39" s="25">
        <v>0</v>
      </c>
      <c r="F39" s="25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270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</row>
    <row r="40" spans="1:16">
      <c r="A40" t="s">
        <v>82</v>
      </c>
      <c r="C40" s="25">
        <v>39</v>
      </c>
      <c r="D40" s="25">
        <v>0</v>
      </c>
      <c r="E40" s="25">
        <v>0</v>
      </c>
      <c r="F40" s="25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270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</row>
    <row r="41" spans="1:16">
      <c r="A41" t="s">
        <v>83</v>
      </c>
      <c r="C41" s="25">
        <v>39</v>
      </c>
      <c r="D41" s="25">
        <v>0</v>
      </c>
      <c r="E41" s="25">
        <v>0</v>
      </c>
      <c r="F41" s="25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270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</row>
    <row r="42" spans="1:16">
      <c r="A42" t="s">
        <v>84</v>
      </c>
      <c r="C42" s="25">
        <v>39</v>
      </c>
      <c r="D42" s="25">
        <v>0</v>
      </c>
      <c r="E42" s="25">
        <v>0</v>
      </c>
      <c r="F42" s="25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270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</row>
    <row r="43" spans="1:16">
      <c r="A43" t="s">
        <v>85</v>
      </c>
      <c r="C43" s="25">
        <v>39</v>
      </c>
      <c r="D43" s="25">
        <v>0</v>
      </c>
      <c r="E43" s="25">
        <v>0</v>
      </c>
      <c r="F43" s="25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270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</row>
    <row r="44" spans="1:16">
      <c r="A44" t="s">
        <v>86</v>
      </c>
      <c r="C44" s="25">
        <v>39</v>
      </c>
      <c r="D44" s="25">
        <v>0</v>
      </c>
      <c r="E44" s="25">
        <v>0</v>
      </c>
      <c r="F44" s="25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270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</row>
    <row r="45" spans="1:16">
      <c r="A45" t="s">
        <v>87</v>
      </c>
      <c r="C45" s="25">
        <v>39</v>
      </c>
      <c r="D45" s="25">
        <v>0</v>
      </c>
      <c r="E45" s="25">
        <v>0</v>
      </c>
      <c r="F45" s="25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270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</row>
    <row r="46" spans="1:16">
      <c r="A46" t="s">
        <v>88</v>
      </c>
      <c r="C46" s="25">
        <v>39</v>
      </c>
      <c r="D46" s="25">
        <v>0</v>
      </c>
      <c r="E46" s="25">
        <v>0</v>
      </c>
      <c r="F46" s="25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270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</row>
    <row r="47" spans="1:16">
      <c r="A47" t="s">
        <v>89</v>
      </c>
      <c r="C47" s="25">
        <v>38</v>
      </c>
      <c r="D47" s="25">
        <v>0</v>
      </c>
      <c r="E47" s="25">
        <v>0</v>
      </c>
      <c r="F47" s="25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270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</row>
    <row r="48" spans="1:16">
      <c r="A48" t="s">
        <v>90</v>
      </c>
      <c r="C48" s="25">
        <v>38</v>
      </c>
      <c r="D48" s="25">
        <v>0</v>
      </c>
      <c r="E48" s="25">
        <v>0</v>
      </c>
      <c r="F48" s="25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270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</row>
    <row r="49" spans="1:16">
      <c r="A49" t="s">
        <v>91</v>
      </c>
      <c r="C49" s="25">
        <v>38</v>
      </c>
      <c r="D49" s="25">
        <v>0</v>
      </c>
      <c r="E49" s="25">
        <v>0</v>
      </c>
      <c r="F49" s="25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270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</row>
    <row r="50" spans="1:16">
      <c r="A50" t="s">
        <v>92</v>
      </c>
      <c r="C50" s="25">
        <v>38</v>
      </c>
      <c r="D50" s="25">
        <v>0</v>
      </c>
      <c r="E50" s="25">
        <v>0</v>
      </c>
      <c r="F50" s="25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270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</row>
    <row r="51" spans="1:16">
      <c r="A51" t="s">
        <v>93</v>
      </c>
      <c r="C51" s="25">
        <v>38</v>
      </c>
      <c r="D51" s="25">
        <v>0</v>
      </c>
      <c r="E51" s="25">
        <v>0</v>
      </c>
      <c r="F51" s="25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270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</row>
    <row r="52" spans="1:16">
      <c r="A52" t="s">
        <v>94</v>
      </c>
      <c r="C52" s="25">
        <v>38</v>
      </c>
      <c r="D52" s="25">
        <v>0</v>
      </c>
      <c r="E52" s="25">
        <v>0</v>
      </c>
      <c r="F52" s="25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270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</row>
    <row r="53" spans="1:16">
      <c r="A53" t="s">
        <v>95</v>
      </c>
      <c r="C53" s="25">
        <v>38</v>
      </c>
      <c r="D53" s="25">
        <v>0</v>
      </c>
      <c r="E53" s="25">
        <v>0</v>
      </c>
      <c r="F53" s="25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270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</row>
    <row r="54" spans="1:16">
      <c r="A54" t="s">
        <v>96</v>
      </c>
      <c r="C54" s="25">
        <v>38</v>
      </c>
      <c r="D54" s="25">
        <v>0</v>
      </c>
      <c r="E54" s="25">
        <v>0</v>
      </c>
      <c r="F54" s="25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270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</row>
    <row r="55" spans="1:16">
      <c r="A55" t="s">
        <v>97</v>
      </c>
      <c r="C55" s="25">
        <v>38</v>
      </c>
      <c r="D55" s="25">
        <v>0</v>
      </c>
      <c r="E55" s="25">
        <v>0</v>
      </c>
      <c r="F55" s="25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270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</row>
    <row r="56" spans="1:16">
      <c r="A56" t="s">
        <v>98</v>
      </c>
      <c r="C56" s="25">
        <v>38</v>
      </c>
      <c r="D56" s="25">
        <v>0</v>
      </c>
      <c r="E56" s="25">
        <v>0</v>
      </c>
      <c r="F56" s="25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270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</row>
    <row r="57" spans="1:16">
      <c r="A57" t="s">
        <v>99</v>
      </c>
      <c r="C57" s="25">
        <v>38</v>
      </c>
      <c r="D57" s="25">
        <v>0</v>
      </c>
      <c r="E57" s="25">
        <v>0</v>
      </c>
      <c r="F57" s="25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270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</row>
    <row r="58" spans="1:16">
      <c r="A58" t="s">
        <v>100</v>
      </c>
      <c r="C58" s="25">
        <v>38</v>
      </c>
      <c r="D58" s="25">
        <v>0</v>
      </c>
      <c r="E58" s="25">
        <v>0</v>
      </c>
      <c r="F58" s="25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270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</row>
    <row r="59" spans="1:16">
      <c r="A59" t="s">
        <v>101</v>
      </c>
      <c r="C59" s="25">
        <v>38</v>
      </c>
      <c r="D59" s="25">
        <v>0</v>
      </c>
      <c r="E59" s="25">
        <v>0</v>
      </c>
      <c r="F59" s="25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270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</row>
    <row r="60" spans="1:16">
      <c r="A60" t="s">
        <v>102</v>
      </c>
      <c r="C60" s="25">
        <v>38</v>
      </c>
      <c r="D60" s="25">
        <v>0</v>
      </c>
      <c r="E60" s="25">
        <v>0</v>
      </c>
      <c r="F60" s="25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270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</row>
    <row r="61" spans="1:16">
      <c r="A61" t="s">
        <v>103</v>
      </c>
      <c r="C61" s="25">
        <v>38</v>
      </c>
      <c r="D61" s="25">
        <v>0</v>
      </c>
      <c r="E61" s="25">
        <v>0</v>
      </c>
      <c r="F61" s="25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270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</row>
    <row r="62" spans="1:16">
      <c r="A62" t="s">
        <v>104</v>
      </c>
      <c r="C62" s="25">
        <v>38</v>
      </c>
      <c r="D62" s="25">
        <v>0</v>
      </c>
      <c r="E62" s="25">
        <v>0</v>
      </c>
      <c r="F62" s="25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270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</row>
    <row r="63" spans="1:16">
      <c r="A63" t="s">
        <v>105</v>
      </c>
      <c r="C63" s="25">
        <v>37</v>
      </c>
      <c r="D63" s="25">
        <v>0</v>
      </c>
      <c r="E63" s="25">
        <v>0</v>
      </c>
      <c r="F63" s="25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270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</row>
    <row r="64" spans="1:16">
      <c r="A64" t="s">
        <v>106</v>
      </c>
      <c r="C64" s="25">
        <v>37</v>
      </c>
      <c r="D64" s="25">
        <v>0</v>
      </c>
      <c r="E64" s="25">
        <v>0</v>
      </c>
      <c r="F64" s="25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270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</row>
    <row r="65" spans="1:16">
      <c r="A65" t="s">
        <v>107</v>
      </c>
      <c r="C65" s="25">
        <v>37</v>
      </c>
      <c r="D65" s="25">
        <v>0</v>
      </c>
      <c r="E65" s="25">
        <v>0</v>
      </c>
      <c r="F65" s="25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270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</row>
    <row r="66" spans="1:16">
      <c r="A66" t="s">
        <v>108</v>
      </c>
      <c r="C66" s="25">
        <v>37</v>
      </c>
      <c r="D66" s="25">
        <v>0</v>
      </c>
      <c r="E66" s="25">
        <v>0</v>
      </c>
      <c r="F66" s="25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270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</row>
    <row r="67" spans="1:16">
      <c r="A67" t="s">
        <v>109</v>
      </c>
      <c r="C67" s="25">
        <v>37</v>
      </c>
      <c r="D67" s="25">
        <v>0</v>
      </c>
      <c r="E67" s="25">
        <v>0</v>
      </c>
      <c r="F67" s="25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270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</row>
    <row r="68" spans="1:16">
      <c r="A68" t="s">
        <v>110</v>
      </c>
      <c r="C68" s="25">
        <v>37</v>
      </c>
      <c r="D68" s="25">
        <v>0</v>
      </c>
      <c r="E68" s="25">
        <v>0</v>
      </c>
      <c r="F68" s="25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270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</row>
    <row r="69" spans="1:16">
      <c r="A69" t="s">
        <v>111</v>
      </c>
      <c r="C69" s="25">
        <v>37</v>
      </c>
      <c r="D69" s="25">
        <v>0</v>
      </c>
      <c r="E69" s="25">
        <v>0</v>
      </c>
      <c r="F69" s="25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270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</row>
    <row r="70" spans="1:16">
      <c r="A70" t="s">
        <v>112</v>
      </c>
      <c r="C70" s="25">
        <v>37</v>
      </c>
      <c r="D70" s="25">
        <v>0</v>
      </c>
      <c r="E70" s="25">
        <v>0</v>
      </c>
      <c r="F70" s="25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270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</row>
    <row r="71" spans="1:16">
      <c r="A71" t="s">
        <v>113</v>
      </c>
      <c r="C71" s="25">
        <v>37</v>
      </c>
      <c r="D71" s="25">
        <v>0</v>
      </c>
      <c r="E71" s="25">
        <v>0</v>
      </c>
      <c r="F71" s="25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270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</row>
    <row r="72" spans="1:16">
      <c r="A72" t="s">
        <v>114</v>
      </c>
      <c r="C72" s="25">
        <v>37</v>
      </c>
      <c r="D72" s="25">
        <v>0</v>
      </c>
      <c r="E72" s="25">
        <v>0</v>
      </c>
      <c r="F72" s="25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270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</row>
    <row r="73" spans="1:16">
      <c r="A73" t="s">
        <v>115</v>
      </c>
      <c r="C73" s="25">
        <v>37</v>
      </c>
      <c r="D73" s="25">
        <v>0</v>
      </c>
      <c r="E73" s="25">
        <v>0</v>
      </c>
      <c r="F73" s="25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270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</row>
    <row r="74" spans="1:16">
      <c r="A74" t="s">
        <v>116</v>
      </c>
      <c r="C74" s="25">
        <v>37</v>
      </c>
      <c r="D74" s="25">
        <v>0</v>
      </c>
      <c r="E74" s="25">
        <v>0</v>
      </c>
      <c r="F74" s="25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288.22000000000003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</row>
    <row r="75" spans="1:16">
      <c r="A75" t="s">
        <v>117</v>
      </c>
      <c r="C75" s="25">
        <v>37</v>
      </c>
      <c r="D75" s="25">
        <v>0</v>
      </c>
      <c r="E75" s="25">
        <v>0</v>
      </c>
      <c r="F75" s="25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288.22000000000003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</row>
    <row r="76" spans="1:16">
      <c r="A76" t="s">
        <v>118</v>
      </c>
      <c r="C76" s="25">
        <v>37</v>
      </c>
      <c r="D76" s="25">
        <v>0</v>
      </c>
      <c r="E76" s="25">
        <v>0</v>
      </c>
      <c r="F76" s="25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288.22000000000003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</row>
    <row r="77" spans="1:16">
      <c r="A77" t="s">
        <v>119</v>
      </c>
      <c r="C77" s="25">
        <v>38</v>
      </c>
      <c r="D77" s="25">
        <v>0</v>
      </c>
      <c r="E77" s="25">
        <v>0</v>
      </c>
      <c r="F77" s="25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288.22000000000003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</row>
    <row r="78" spans="1:16">
      <c r="A78" t="s">
        <v>120</v>
      </c>
      <c r="C78" s="25">
        <v>38</v>
      </c>
      <c r="D78" s="25">
        <v>0</v>
      </c>
      <c r="E78" s="25">
        <v>0</v>
      </c>
      <c r="F78" s="25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288.22000000000003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</row>
    <row r="79" spans="1:16">
      <c r="A79" t="s">
        <v>121</v>
      </c>
      <c r="C79" s="25">
        <v>38</v>
      </c>
      <c r="D79" s="25">
        <v>0</v>
      </c>
      <c r="E79" s="25">
        <v>0</v>
      </c>
      <c r="F79" s="25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288.22000000000003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</row>
    <row r="80" spans="1:16">
      <c r="A80" t="s">
        <v>122</v>
      </c>
      <c r="C80" s="25">
        <v>38</v>
      </c>
      <c r="D80" s="25">
        <v>0</v>
      </c>
      <c r="E80" s="25">
        <v>0</v>
      </c>
      <c r="F80" s="25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288.22000000000003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</row>
    <row r="81" spans="1:16">
      <c r="A81" t="s">
        <v>123</v>
      </c>
      <c r="C81" s="25">
        <v>38</v>
      </c>
      <c r="D81" s="25">
        <v>0</v>
      </c>
      <c r="E81" s="25">
        <v>0</v>
      </c>
      <c r="F81" s="25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288.22000000000003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</row>
    <row r="82" spans="1:16">
      <c r="A82" t="s">
        <v>124</v>
      </c>
      <c r="C82" s="25">
        <v>38</v>
      </c>
      <c r="D82" s="25">
        <v>0</v>
      </c>
      <c r="E82" s="25">
        <v>0</v>
      </c>
      <c r="F82" s="25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288.22000000000003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</row>
    <row r="83" spans="1:16">
      <c r="A83" t="s">
        <v>125</v>
      </c>
      <c r="C83" s="25">
        <v>38</v>
      </c>
      <c r="D83" s="25">
        <v>0</v>
      </c>
      <c r="E83" s="25">
        <v>0</v>
      </c>
      <c r="F83" s="25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270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</row>
    <row r="84" spans="1:16">
      <c r="A84" t="s">
        <v>126</v>
      </c>
      <c r="C84" s="25">
        <v>38</v>
      </c>
      <c r="D84" s="25">
        <v>0</v>
      </c>
      <c r="E84" s="25">
        <v>0</v>
      </c>
      <c r="F84" s="25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270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</row>
    <row r="85" spans="1:16">
      <c r="A85" t="s">
        <v>127</v>
      </c>
      <c r="C85" s="25">
        <v>38</v>
      </c>
      <c r="D85" s="25">
        <v>0</v>
      </c>
      <c r="E85" s="25">
        <v>0</v>
      </c>
      <c r="F85" s="25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270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</row>
    <row r="86" spans="1:16">
      <c r="A86" t="s">
        <v>128</v>
      </c>
      <c r="C86" s="25">
        <v>38</v>
      </c>
      <c r="D86" s="25">
        <v>0</v>
      </c>
      <c r="E86" s="25">
        <v>0</v>
      </c>
      <c r="F86" s="25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270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</row>
    <row r="87" spans="1:16">
      <c r="A87" t="s">
        <v>129</v>
      </c>
      <c r="C87" s="25">
        <v>38</v>
      </c>
      <c r="D87" s="25">
        <v>0</v>
      </c>
      <c r="E87" s="25">
        <v>0</v>
      </c>
      <c r="F87" s="25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270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</row>
    <row r="88" spans="1:16">
      <c r="A88" t="s">
        <v>130</v>
      </c>
      <c r="C88" s="25">
        <v>38</v>
      </c>
      <c r="D88" s="25">
        <v>0</v>
      </c>
      <c r="E88" s="25">
        <v>0</v>
      </c>
      <c r="F88" s="25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270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</row>
    <row r="89" spans="1:16">
      <c r="A89" t="s">
        <v>131</v>
      </c>
      <c r="C89" s="25">
        <v>38</v>
      </c>
      <c r="D89" s="25">
        <v>0</v>
      </c>
      <c r="E89" s="25">
        <v>0</v>
      </c>
      <c r="F89" s="25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270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</row>
    <row r="90" spans="1:16">
      <c r="A90" t="s">
        <v>132</v>
      </c>
      <c r="C90" s="25">
        <v>38</v>
      </c>
      <c r="D90" s="25">
        <v>0</v>
      </c>
      <c r="E90" s="25">
        <v>0</v>
      </c>
      <c r="F90" s="25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270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</row>
    <row r="91" spans="1:16">
      <c r="A91" t="s">
        <v>133</v>
      </c>
      <c r="C91" s="25">
        <v>38</v>
      </c>
      <c r="D91" s="25">
        <v>0</v>
      </c>
      <c r="E91" s="25">
        <v>0</v>
      </c>
      <c r="F91" s="25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270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</row>
    <row r="92" spans="1:16">
      <c r="A92" t="s">
        <v>134</v>
      </c>
      <c r="C92" s="25">
        <v>38</v>
      </c>
      <c r="D92" s="25">
        <v>0</v>
      </c>
      <c r="E92" s="25">
        <v>0</v>
      </c>
      <c r="F92" s="25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270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</row>
    <row r="93" spans="1:16">
      <c r="A93" t="s">
        <v>135</v>
      </c>
      <c r="C93" s="25">
        <v>38</v>
      </c>
      <c r="D93" s="25">
        <v>0</v>
      </c>
      <c r="E93" s="25">
        <v>0</v>
      </c>
      <c r="F93" s="25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270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</row>
    <row r="94" spans="1:16">
      <c r="A94" t="s">
        <v>136</v>
      </c>
      <c r="C94" s="25">
        <v>38</v>
      </c>
      <c r="D94" s="25">
        <v>0</v>
      </c>
      <c r="E94" s="25">
        <v>0</v>
      </c>
      <c r="F94" s="25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270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</row>
    <row r="95" spans="1:16">
      <c r="A95" t="s">
        <v>137</v>
      </c>
      <c r="C95" s="25">
        <v>38</v>
      </c>
      <c r="D95" s="25">
        <v>0</v>
      </c>
      <c r="E95" s="25">
        <v>0</v>
      </c>
      <c r="F95" s="25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270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</row>
    <row r="96" spans="1:16">
      <c r="A96" t="s">
        <v>138</v>
      </c>
      <c r="C96" s="25">
        <v>38</v>
      </c>
      <c r="D96" s="25">
        <v>0</v>
      </c>
      <c r="E96" s="25">
        <v>0</v>
      </c>
      <c r="F96" s="25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270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</row>
    <row r="97" spans="1:17">
      <c r="A97" t="s">
        <v>139</v>
      </c>
      <c r="C97" s="25">
        <v>38</v>
      </c>
      <c r="D97" s="25">
        <v>0</v>
      </c>
      <c r="E97" s="25">
        <v>0</v>
      </c>
      <c r="F97" s="25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270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</row>
    <row r="98" spans="1:17">
      <c r="A98" t="s">
        <v>140</v>
      </c>
      <c r="C98" s="25">
        <v>38</v>
      </c>
      <c r="D98" s="25">
        <v>0</v>
      </c>
      <c r="E98" s="25">
        <v>0</v>
      </c>
      <c r="F98" s="25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270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0.91200000000000003</v>
      </c>
      <c r="D99" s="115">
        <f t="shared" si="0"/>
        <v>0</v>
      </c>
      <c r="E99" s="115">
        <f t="shared" si="0"/>
        <v>0</v>
      </c>
      <c r="F99" s="115">
        <f t="shared" si="0"/>
        <v>0</v>
      </c>
      <c r="G99" s="115">
        <f t="shared" si="0"/>
        <v>0</v>
      </c>
      <c r="H99" s="115">
        <f t="shared" si="0"/>
        <v>0</v>
      </c>
      <c r="I99" s="115">
        <f t="shared" si="0"/>
        <v>0</v>
      </c>
      <c r="J99" s="115">
        <f t="shared" si="0"/>
        <v>0</v>
      </c>
      <c r="K99" s="115">
        <f t="shared" si="0"/>
        <v>6.5574350000000017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3">
        <v>0</v>
      </c>
      <c r="C3" s="203">
        <v>0</v>
      </c>
      <c r="D3" s="203">
        <v>19.600000000000001</v>
      </c>
      <c r="E3" s="203">
        <v>0</v>
      </c>
      <c r="F3" s="203">
        <v>0</v>
      </c>
      <c r="G3" s="203">
        <v>23.61</v>
      </c>
      <c r="H3" s="203">
        <v>0</v>
      </c>
      <c r="I3" s="203">
        <v>10.35</v>
      </c>
      <c r="J3" s="203">
        <v>30.33</v>
      </c>
      <c r="K3" s="203">
        <v>374.99</v>
      </c>
      <c r="L3" s="203">
        <v>4.5999999999999996</v>
      </c>
      <c r="M3" s="203">
        <v>2.4500000000000002</v>
      </c>
      <c r="N3" s="203">
        <v>2</v>
      </c>
      <c r="O3" s="203">
        <v>2.83</v>
      </c>
      <c r="P3" s="203">
        <v>1.06</v>
      </c>
      <c r="Q3" s="203">
        <v>1.99</v>
      </c>
      <c r="R3" s="203">
        <v>8.77</v>
      </c>
      <c r="S3" s="203">
        <v>5.63</v>
      </c>
      <c r="T3" s="203">
        <v>0</v>
      </c>
      <c r="U3" s="203">
        <v>1.1499999999999999</v>
      </c>
      <c r="V3" s="203">
        <v>4.33</v>
      </c>
      <c r="W3" s="203">
        <v>6.92</v>
      </c>
      <c r="X3" s="203">
        <v>30.69</v>
      </c>
      <c r="Y3" s="203">
        <v>0</v>
      </c>
      <c r="Z3" s="203">
        <v>64.94</v>
      </c>
      <c r="AA3" s="203">
        <v>18.100000000000001</v>
      </c>
      <c r="AB3" s="203">
        <v>0</v>
      </c>
      <c r="AC3" s="203">
        <v>19.32</v>
      </c>
      <c r="AD3" s="203">
        <v>0</v>
      </c>
      <c r="AE3" s="203">
        <v>0</v>
      </c>
      <c r="AF3" s="203">
        <v>0</v>
      </c>
      <c r="AG3" s="203">
        <v>42.44</v>
      </c>
      <c r="AH3" s="203">
        <v>0</v>
      </c>
      <c r="AI3" s="203">
        <v>50.92</v>
      </c>
      <c r="AJ3" s="203">
        <v>0</v>
      </c>
      <c r="AK3" s="203">
        <v>15.59</v>
      </c>
      <c r="AL3" s="203">
        <v>0</v>
      </c>
      <c r="AM3" s="203">
        <v>0</v>
      </c>
      <c r="AN3" s="203">
        <v>0</v>
      </c>
      <c r="AO3" s="203">
        <v>317.51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19.600000000000001</v>
      </c>
      <c r="E4" s="203">
        <v>0</v>
      </c>
      <c r="F4" s="203">
        <v>0</v>
      </c>
      <c r="G4" s="203">
        <v>23.61</v>
      </c>
      <c r="H4" s="203">
        <v>0</v>
      </c>
      <c r="I4" s="203">
        <v>10.35</v>
      </c>
      <c r="J4" s="203">
        <v>30.33</v>
      </c>
      <c r="K4" s="203">
        <v>374.99</v>
      </c>
      <c r="L4" s="203">
        <v>4.5999999999999996</v>
      </c>
      <c r="M4" s="203">
        <v>2.4500000000000002</v>
      </c>
      <c r="N4" s="203">
        <v>2</v>
      </c>
      <c r="O4" s="203">
        <v>2.83</v>
      </c>
      <c r="P4" s="203">
        <v>1.06</v>
      </c>
      <c r="Q4" s="203">
        <v>1.99</v>
      </c>
      <c r="R4" s="203">
        <v>8.77</v>
      </c>
      <c r="S4" s="203">
        <v>5.63</v>
      </c>
      <c r="T4" s="203">
        <v>0</v>
      </c>
      <c r="U4" s="203">
        <v>1.1499999999999999</v>
      </c>
      <c r="V4" s="203">
        <v>4.33</v>
      </c>
      <c r="W4" s="203">
        <v>6.92</v>
      </c>
      <c r="X4" s="203">
        <v>30.69</v>
      </c>
      <c r="Y4" s="203">
        <v>0</v>
      </c>
      <c r="Z4" s="203">
        <v>64.94</v>
      </c>
      <c r="AA4" s="203">
        <v>18.100000000000001</v>
      </c>
      <c r="AB4" s="203">
        <v>0</v>
      </c>
      <c r="AC4" s="203">
        <v>19.32</v>
      </c>
      <c r="AD4" s="203">
        <v>0</v>
      </c>
      <c r="AE4" s="203">
        <v>0</v>
      </c>
      <c r="AF4" s="203">
        <v>0</v>
      </c>
      <c r="AG4" s="203">
        <v>42.44</v>
      </c>
      <c r="AH4" s="203">
        <v>0</v>
      </c>
      <c r="AI4" s="203">
        <v>50.92</v>
      </c>
      <c r="AJ4" s="203">
        <v>0</v>
      </c>
      <c r="AK4" s="203">
        <v>15.59</v>
      </c>
      <c r="AL4" s="203">
        <v>0</v>
      </c>
      <c r="AM4" s="203">
        <v>0</v>
      </c>
      <c r="AN4" s="203">
        <v>0</v>
      </c>
      <c r="AO4" s="203">
        <v>317.51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19.600000000000001</v>
      </c>
      <c r="E5" s="203">
        <v>0</v>
      </c>
      <c r="F5" s="203">
        <v>0</v>
      </c>
      <c r="G5" s="203">
        <v>23.61</v>
      </c>
      <c r="H5" s="203">
        <v>0</v>
      </c>
      <c r="I5" s="203">
        <v>10.35</v>
      </c>
      <c r="J5" s="203">
        <v>30.33</v>
      </c>
      <c r="K5" s="203">
        <v>374.99</v>
      </c>
      <c r="L5" s="203">
        <v>4.5999999999999996</v>
      </c>
      <c r="M5" s="203">
        <v>2.4500000000000002</v>
      </c>
      <c r="N5" s="203">
        <v>2</v>
      </c>
      <c r="O5" s="203">
        <v>2.83</v>
      </c>
      <c r="P5" s="203">
        <v>1.06</v>
      </c>
      <c r="Q5" s="203">
        <v>1.99</v>
      </c>
      <c r="R5" s="203">
        <v>8.77</v>
      </c>
      <c r="S5" s="203">
        <v>5.63</v>
      </c>
      <c r="T5" s="203">
        <v>0</v>
      </c>
      <c r="U5" s="203">
        <v>1.1499999999999999</v>
      </c>
      <c r="V5" s="203">
        <v>4.33</v>
      </c>
      <c r="W5" s="203">
        <v>6.92</v>
      </c>
      <c r="X5" s="203">
        <v>30.69</v>
      </c>
      <c r="Y5" s="203">
        <v>0</v>
      </c>
      <c r="Z5" s="203">
        <v>64.94</v>
      </c>
      <c r="AA5" s="203">
        <v>18.100000000000001</v>
      </c>
      <c r="AB5" s="203">
        <v>0</v>
      </c>
      <c r="AC5" s="203">
        <v>19.32</v>
      </c>
      <c r="AD5" s="203">
        <v>0</v>
      </c>
      <c r="AE5" s="203">
        <v>0</v>
      </c>
      <c r="AF5" s="203">
        <v>0</v>
      </c>
      <c r="AG5" s="203">
        <v>42.44</v>
      </c>
      <c r="AH5" s="203">
        <v>0</v>
      </c>
      <c r="AI5" s="203">
        <v>50.92</v>
      </c>
      <c r="AJ5" s="203">
        <v>0</v>
      </c>
      <c r="AK5" s="203">
        <v>15.59</v>
      </c>
      <c r="AL5" s="203">
        <v>0</v>
      </c>
      <c r="AM5" s="203">
        <v>0</v>
      </c>
      <c r="AN5" s="203">
        <v>0</v>
      </c>
      <c r="AO5" s="203">
        <v>317.51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19.600000000000001</v>
      </c>
      <c r="E6" s="203">
        <v>0</v>
      </c>
      <c r="F6" s="203">
        <v>0</v>
      </c>
      <c r="G6" s="203">
        <v>23.61</v>
      </c>
      <c r="H6" s="203">
        <v>0</v>
      </c>
      <c r="I6" s="203">
        <v>10.35</v>
      </c>
      <c r="J6" s="203">
        <v>30.33</v>
      </c>
      <c r="K6" s="203">
        <v>374.99</v>
      </c>
      <c r="L6" s="203">
        <v>4.5999999999999996</v>
      </c>
      <c r="M6" s="203">
        <v>2.4500000000000002</v>
      </c>
      <c r="N6" s="203">
        <v>2</v>
      </c>
      <c r="O6" s="203">
        <v>2.83</v>
      </c>
      <c r="P6" s="203">
        <v>1.06</v>
      </c>
      <c r="Q6" s="203">
        <v>1.99</v>
      </c>
      <c r="R6" s="203">
        <v>8.77</v>
      </c>
      <c r="S6" s="203">
        <v>5.63</v>
      </c>
      <c r="T6" s="203">
        <v>0</v>
      </c>
      <c r="U6" s="203">
        <v>1.1499999999999999</v>
      </c>
      <c r="V6" s="203">
        <v>4.33</v>
      </c>
      <c r="W6" s="203">
        <v>6.92</v>
      </c>
      <c r="X6" s="203">
        <v>30.69</v>
      </c>
      <c r="Y6" s="203">
        <v>0</v>
      </c>
      <c r="Z6" s="203">
        <v>64.94</v>
      </c>
      <c r="AA6" s="203">
        <v>18.100000000000001</v>
      </c>
      <c r="AB6" s="203">
        <v>0</v>
      </c>
      <c r="AC6" s="203">
        <v>19.32</v>
      </c>
      <c r="AD6" s="203">
        <v>0</v>
      </c>
      <c r="AE6" s="203">
        <v>0</v>
      </c>
      <c r="AF6" s="203">
        <v>0</v>
      </c>
      <c r="AG6" s="203">
        <v>42.44</v>
      </c>
      <c r="AH6" s="203">
        <v>0</v>
      </c>
      <c r="AI6" s="203">
        <v>50.92</v>
      </c>
      <c r="AJ6" s="203">
        <v>0</v>
      </c>
      <c r="AK6" s="203">
        <v>15.59</v>
      </c>
      <c r="AL6" s="203">
        <v>0</v>
      </c>
      <c r="AM6" s="203">
        <v>0</v>
      </c>
      <c r="AN6" s="203">
        <v>0</v>
      </c>
      <c r="AO6" s="203">
        <v>317.51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19.600000000000001</v>
      </c>
      <c r="E7" s="203">
        <v>0</v>
      </c>
      <c r="F7" s="203">
        <v>0</v>
      </c>
      <c r="G7" s="203">
        <v>23.61</v>
      </c>
      <c r="H7" s="203">
        <v>0</v>
      </c>
      <c r="I7" s="203">
        <v>10.35</v>
      </c>
      <c r="J7" s="203">
        <v>30.33</v>
      </c>
      <c r="K7" s="203">
        <v>374.99</v>
      </c>
      <c r="L7" s="203">
        <v>4.5999999999999996</v>
      </c>
      <c r="M7" s="203">
        <v>2.4500000000000002</v>
      </c>
      <c r="N7" s="203">
        <v>2</v>
      </c>
      <c r="O7" s="203">
        <v>2.83</v>
      </c>
      <c r="P7" s="203">
        <v>1.06</v>
      </c>
      <c r="Q7" s="203">
        <v>1.99</v>
      </c>
      <c r="R7" s="203">
        <v>8.77</v>
      </c>
      <c r="S7" s="203">
        <v>5.63</v>
      </c>
      <c r="T7" s="203">
        <v>0</v>
      </c>
      <c r="U7" s="203">
        <v>1.1499999999999999</v>
      </c>
      <c r="V7" s="203">
        <v>4.33</v>
      </c>
      <c r="W7" s="203">
        <v>6.92</v>
      </c>
      <c r="X7" s="203">
        <v>30.69</v>
      </c>
      <c r="Y7" s="203">
        <v>0</v>
      </c>
      <c r="Z7" s="203">
        <v>64.94</v>
      </c>
      <c r="AA7" s="203">
        <v>18.100000000000001</v>
      </c>
      <c r="AB7" s="203">
        <v>0</v>
      </c>
      <c r="AC7" s="203">
        <v>19.32</v>
      </c>
      <c r="AD7" s="203">
        <v>0</v>
      </c>
      <c r="AE7" s="203">
        <v>0</v>
      </c>
      <c r="AF7" s="203">
        <v>0</v>
      </c>
      <c r="AG7" s="203">
        <v>42.44</v>
      </c>
      <c r="AH7" s="203">
        <v>0</v>
      </c>
      <c r="AI7" s="203">
        <v>50.92</v>
      </c>
      <c r="AJ7" s="203">
        <v>0</v>
      </c>
      <c r="AK7" s="203">
        <v>15.59</v>
      </c>
      <c r="AL7" s="203">
        <v>0</v>
      </c>
      <c r="AM7" s="203">
        <v>0</v>
      </c>
      <c r="AN7" s="203">
        <v>0</v>
      </c>
      <c r="AO7" s="203">
        <v>317.51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19.600000000000001</v>
      </c>
      <c r="E8" s="203">
        <v>0</v>
      </c>
      <c r="F8" s="203">
        <v>0</v>
      </c>
      <c r="G8" s="203">
        <v>23.61</v>
      </c>
      <c r="H8" s="203">
        <v>0</v>
      </c>
      <c r="I8" s="203">
        <v>10.35</v>
      </c>
      <c r="J8" s="203">
        <v>30.33</v>
      </c>
      <c r="K8" s="203">
        <v>374.99</v>
      </c>
      <c r="L8" s="203">
        <v>4.5999999999999996</v>
      </c>
      <c r="M8" s="203">
        <v>2.4500000000000002</v>
      </c>
      <c r="N8" s="203">
        <v>2</v>
      </c>
      <c r="O8" s="203">
        <v>2.83</v>
      </c>
      <c r="P8" s="203">
        <v>1.06</v>
      </c>
      <c r="Q8" s="203">
        <v>1.99</v>
      </c>
      <c r="R8" s="203">
        <v>8.77</v>
      </c>
      <c r="S8" s="203">
        <v>5.63</v>
      </c>
      <c r="T8" s="203">
        <v>0</v>
      </c>
      <c r="U8" s="203">
        <v>1.1499999999999999</v>
      </c>
      <c r="V8" s="203">
        <v>4.33</v>
      </c>
      <c r="W8" s="203">
        <v>6.92</v>
      </c>
      <c r="X8" s="203">
        <v>30.69</v>
      </c>
      <c r="Y8" s="203">
        <v>0</v>
      </c>
      <c r="Z8" s="203">
        <v>64.94</v>
      </c>
      <c r="AA8" s="203">
        <v>18.100000000000001</v>
      </c>
      <c r="AB8" s="203">
        <v>0</v>
      </c>
      <c r="AC8" s="203">
        <v>19.32</v>
      </c>
      <c r="AD8" s="203">
        <v>0</v>
      </c>
      <c r="AE8" s="203">
        <v>0</v>
      </c>
      <c r="AF8" s="203">
        <v>0</v>
      </c>
      <c r="AG8" s="203">
        <v>42.44</v>
      </c>
      <c r="AH8" s="203">
        <v>0</v>
      </c>
      <c r="AI8" s="203">
        <v>50.92</v>
      </c>
      <c r="AJ8" s="203">
        <v>0</v>
      </c>
      <c r="AK8" s="203">
        <v>15.59</v>
      </c>
      <c r="AL8" s="203">
        <v>0</v>
      </c>
      <c r="AM8" s="203">
        <v>0</v>
      </c>
      <c r="AN8" s="203">
        <v>0</v>
      </c>
      <c r="AO8" s="203">
        <v>317.51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19.600000000000001</v>
      </c>
      <c r="E9" s="203">
        <v>0</v>
      </c>
      <c r="F9" s="203">
        <v>0</v>
      </c>
      <c r="G9" s="203">
        <v>23.61</v>
      </c>
      <c r="H9" s="203">
        <v>0</v>
      </c>
      <c r="I9" s="203">
        <v>10.35</v>
      </c>
      <c r="J9" s="203">
        <v>30.33</v>
      </c>
      <c r="K9" s="203">
        <v>374.99</v>
      </c>
      <c r="L9" s="203">
        <v>4.5999999999999996</v>
      </c>
      <c r="M9" s="203">
        <v>2.4500000000000002</v>
      </c>
      <c r="N9" s="203">
        <v>2</v>
      </c>
      <c r="O9" s="203">
        <v>2.83</v>
      </c>
      <c r="P9" s="203">
        <v>1.06</v>
      </c>
      <c r="Q9" s="203">
        <v>1.99</v>
      </c>
      <c r="R9" s="203">
        <v>8.77</v>
      </c>
      <c r="S9" s="203">
        <v>5.63</v>
      </c>
      <c r="T9" s="203">
        <v>0</v>
      </c>
      <c r="U9" s="203">
        <v>1.1499999999999999</v>
      </c>
      <c r="V9" s="203">
        <v>4.33</v>
      </c>
      <c r="W9" s="203">
        <v>6.92</v>
      </c>
      <c r="X9" s="203">
        <v>30.69</v>
      </c>
      <c r="Y9" s="203">
        <v>0</v>
      </c>
      <c r="Z9" s="203">
        <v>64.94</v>
      </c>
      <c r="AA9" s="203">
        <v>18.100000000000001</v>
      </c>
      <c r="AB9" s="203">
        <v>0</v>
      </c>
      <c r="AC9" s="203">
        <v>19.32</v>
      </c>
      <c r="AD9" s="203">
        <v>0</v>
      </c>
      <c r="AE9" s="203">
        <v>0</v>
      </c>
      <c r="AF9" s="203">
        <v>0</v>
      </c>
      <c r="AG9" s="203">
        <v>42.44</v>
      </c>
      <c r="AH9" s="203">
        <v>0</v>
      </c>
      <c r="AI9" s="203">
        <v>50.92</v>
      </c>
      <c r="AJ9" s="203">
        <v>0</v>
      </c>
      <c r="AK9" s="203">
        <v>15.59</v>
      </c>
      <c r="AL9" s="203">
        <v>0</v>
      </c>
      <c r="AM9" s="203">
        <v>0</v>
      </c>
      <c r="AN9" s="203">
        <v>0</v>
      </c>
      <c r="AO9" s="203">
        <v>317.51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19.600000000000001</v>
      </c>
      <c r="E10" s="203">
        <v>0</v>
      </c>
      <c r="F10" s="203">
        <v>0</v>
      </c>
      <c r="G10" s="203">
        <v>23.61</v>
      </c>
      <c r="H10" s="203">
        <v>0</v>
      </c>
      <c r="I10" s="203">
        <v>10.35</v>
      </c>
      <c r="J10" s="203">
        <v>30.33</v>
      </c>
      <c r="K10" s="203">
        <v>374.99</v>
      </c>
      <c r="L10" s="203">
        <v>4.5999999999999996</v>
      </c>
      <c r="M10" s="203">
        <v>2.4500000000000002</v>
      </c>
      <c r="N10" s="203">
        <v>2</v>
      </c>
      <c r="O10" s="203">
        <v>2.83</v>
      </c>
      <c r="P10" s="203">
        <v>1.06</v>
      </c>
      <c r="Q10" s="203">
        <v>1.99</v>
      </c>
      <c r="R10" s="203">
        <v>8.77</v>
      </c>
      <c r="S10" s="203">
        <v>5.63</v>
      </c>
      <c r="T10" s="203">
        <v>0</v>
      </c>
      <c r="U10" s="203">
        <v>1.1499999999999999</v>
      </c>
      <c r="V10" s="203">
        <v>4.33</v>
      </c>
      <c r="W10" s="203">
        <v>6.92</v>
      </c>
      <c r="X10" s="203">
        <v>30.69</v>
      </c>
      <c r="Y10" s="203">
        <v>0</v>
      </c>
      <c r="Z10" s="203">
        <v>64.94</v>
      </c>
      <c r="AA10" s="203">
        <v>18.100000000000001</v>
      </c>
      <c r="AB10" s="203">
        <v>0</v>
      </c>
      <c r="AC10" s="203">
        <v>19.32</v>
      </c>
      <c r="AD10" s="203">
        <v>0</v>
      </c>
      <c r="AE10" s="203">
        <v>0</v>
      </c>
      <c r="AF10" s="203">
        <v>0</v>
      </c>
      <c r="AG10" s="203">
        <v>42.44</v>
      </c>
      <c r="AH10" s="203">
        <v>0</v>
      </c>
      <c r="AI10" s="203">
        <v>50.92</v>
      </c>
      <c r="AJ10" s="203">
        <v>0</v>
      </c>
      <c r="AK10" s="203">
        <v>15.59</v>
      </c>
      <c r="AL10" s="203">
        <v>0</v>
      </c>
      <c r="AM10" s="203">
        <v>0</v>
      </c>
      <c r="AN10" s="203">
        <v>0</v>
      </c>
      <c r="AO10" s="203">
        <v>317.51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19.600000000000001</v>
      </c>
      <c r="E11" s="203">
        <v>0</v>
      </c>
      <c r="F11" s="203">
        <v>0</v>
      </c>
      <c r="G11" s="203">
        <v>23.61</v>
      </c>
      <c r="H11" s="203">
        <v>0</v>
      </c>
      <c r="I11" s="203">
        <v>10.35</v>
      </c>
      <c r="J11" s="203">
        <v>30.33</v>
      </c>
      <c r="K11" s="203">
        <v>374.99</v>
      </c>
      <c r="L11" s="203">
        <v>4.5999999999999996</v>
      </c>
      <c r="M11" s="203">
        <v>2.4500000000000002</v>
      </c>
      <c r="N11" s="203">
        <v>2</v>
      </c>
      <c r="O11" s="203">
        <v>2.83</v>
      </c>
      <c r="P11" s="203">
        <v>1.06</v>
      </c>
      <c r="Q11" s="203">
        <v>1.99</v>
      </c>
      <c r="R11" s="203">
        <v>8.77</v>
      </c>
      <c r="S11" s="203">
        <v>5.63</v>
      </c>
      <c r="T11" s="203">
        <v>0</v>
      </c>
      <c r="U11" s="203">
        <v>1.1499999999999999</v>
      </c>
      <c r="V11" s="203">
        <v>4.33</v>
      </c>
      <c r="W11" s="203">
        <v>6.92</v>
      </c>
      <c r="X11" s="203">
        <v>30.69</v>
      </c>
      <c r="Y11" s="203">
        <v>0</v>
      </c>
      <c r="Z11" s="203">
        <v>64.94</v>
      </c>
      <c r="AA11" s="203">
        <v>18.100000000000001</v>
      </c>
      <c r="AB11" s="203">
        <v>0</v>
      </c>
      <c r="AC11" s="203">
        <v>19.32</v>
      </c>
      <c r="AD11" s="203">
        <v>0</v>
      </c>
      <c r="AE11" s="203">
        <v>0</v>
      </c>
      <c r="AF11" s="203">
        <v>0</v>
      </c>
      <c r="AG11" s="203">
        <v>42.44</v>
      </c>
      <c r="AH11" s="203">
        <v>0</v>
      </c>
      <c r="AI11" s="203">
        <v>50.92</v>
      </c>
      <c r="AJ11" s="203">
        <v>0</v>
      </c>
      <c r="AK11" s="203">
        <v>15.59</v>
      </c>
      <c r="AL11" s="203">
        <v>0</v>
      </c>
      <c r="AM11" s="203">
        <v>0</v>
      </c>
      <c r="AN11" s="203">
        <v>0</v>
      </c>
      <c r="AO11" s="203">
        <v>317.51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19.600000000000001</v>
      </c>
      <c r="E12" s="203">
        <v>0</v>
      </c>
      <c r="F12" s="203">
        <v>0</v>
      </c>
      <c r="G12" s="203">
        <v>23.61</v>
      </c>
      <c r="H12" s="203">
        <v>0</v>
      </c>
      <c r="I12" s="203">
        <v>10.35</v>
      </c>
      <c r="J12" s="203">
        <v>30.33</v>
      </c>
      <c r="K12" s="203">
        <v>374.99</v>
      </c>
      <c r="L12" s="203">
        <v>4.5999999999999996</v>
      </c>
      <c r="M12" s="203">
        <v>2.4500000000000002</v>
      </c>
      <c r="N12" s="203">
        <v>2</v>
      </c>
      <c r="O12" s="203">
        <v>2.83</v>
      </c>
      <c r="P12" s="203">
        <v>1.06</v>
      </c>
      <c r="Q12" s="203">
        <v>1.99</v>
      </c>
      <c r="R12" s="203">
        <v>8.77</v>
      </c>
      <c r="S12" s="203">
        <v>5.63</v>
      </c>
      <c r="T12" s="203">
        <v>0</v>
      </c>
      <c r="U12" s="203">
        <v>1.1499999999999999</v>
      </c>
      <c r="V12" s="203">
        <v>4.33</v>
      </c>
      <c r="W12" s="203">
        <v>6.92</v>
      </c>
      <c r="X12" s="203">
        <v>30.69</v>
      </c>
      <c r="Y12" s="203">
        <v>0</v>
      </c>
      <c r="Z12" s="203">
        <v>64.94</v>
      </c>
      <c r="AA12" s="203">
        <v>18.100000000000001</v>
      </c>
      <c r="AB12" s="203">
        <v>0</v>
      </c>
      <c r="AC12" s="203">
        <v>19.32</v>
      </c>
      <c r="AD12" s="203">
        <v>0</v>
      </c>
      <c r="AE12" s="203">
        <v>0</v>
      </c>
      <c r="AF12" s="203">
        <v>0</v>
      </c>
      <c r="AG12" s="203">
        <v>42.44</v>
      </c>
      <c r="AH12" s="203">
        <v>0</v>
      </c>
      <c r="AI12" s="203">
        <v>50.92</v>
      </c>
      <c r="AJ12" s="203">
        <v>0</v>
      </c>
      <c r="AK12" s="203">
        <v>15.59</v>
      </c>
      <c r="AL12" s="203">
        <v>0</v>
      </c>
      <c r="AM12" s="203">
        <v>0</v>
      </c>
      <c r="AN12" s="203">
        <v>0</v>
      </c>
      <c r="AO12" s="203">
        <v>317.51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19.600000000000001</v>
      </c>
      <c r="E13" s="203">
        <v>0</v>
      </c>
      <c r="F13" s="203">
        <v>0</v>
      </c>
      <c r="G13" s="203">
        <v>23.61</v>
      </c>
      <c r="H13" s="203">
        <v>0</v>
      </c>
      <c r="I13" s="203">
        <v>10.35</v>
      </c>
      <c r="J13" s="203">
        <v>30.33</v>
      </c>
      <c r="K13" s="203">
        <v>374.99</v>
      </c>
      <c r="L13" s="203">
        <v>4.5999999999999996</v>
      </c>
      <c r="M13" s="203">
        <v>2.4500000000000002</v>
      </c>
      <c r="N13" s="203">
        <v>2</v>
      </c>
      <c r="O13" s="203">
        <v>2.83</v>
      </c>
      <c r="P13" s="203">
        <v>1.06</v>
      </c>
      <c r="Q13" s="203">
        <v>1.99</v>
      </c>
      <c r="R13" s="203">
        <v>8.77</v>
      </c>
      <c r="S13" s="203">
        <v>5.63</v>
      </c>
      <c r="T13" s="203">
        <v>0</v>
      </c>
      <c r="U13" s="203">
        <v>1.1499999999999999</v>
      </c>
      <c r="V13" s="203">
        <v>4.33</v>
      </c>
      <c r="W13" s="203">
        <v>6.92</v>
      </c>
      <c r="X13" s="203">
        <v>30.69</v>
      </c>
      <c r="Y13" s="203">
        <v>0</v>
      </c>
      <c r="Z13" s="203">
        <v>64.94</v>
      </c>
      <c r="AA13" s="203">
        <v>18.100000000000001</v>
      </c>
      <c r="AB13" s="203">
        <v>0</v>
      </c>
      <c r="AC13" s="203">
        <v>19.32</v>
      </c>
      <c r="AD13" s="203">
        <v>0</v>
      </c>
      <c r="AE13" s="203">
        <v>0</v>
      </c>
      <c r="AF13" s="203">
        <v>0</v>
      </c>
      <c r="AG13" s="203">
        <v>42.44</v>
      </c>
      <c r="AH13" s="203">
        <v>0</v>
      </c>
      <c r="AI13" s="203">
        <v>50.92</v>
      </c>
      <c r="AJ13" s="203">
        <v>0</v>
      </c>
      <c r="AK13" s="203">
        <v>15.59</v>
      </c>
      <c r="AL13" s="203">
        <v>0</v>
      </c>
      <c r="AM13" s="203">
        <v>0</v>
      </c>
      <c r="AN13" s="203">
        <v>0</v>
      </c>
      <c r="AO13" s="203">
        <v>317.51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19.690000000000001</v>
      </c>
      <c r="E14" s="203">
        <v>0</v>
      </c>
      <c r="F14" s="203">
        <v>0</v>
      </c>
      <c r="G14" s="203">
        <v>23.61</v>
      </c>
      <c r="H14" s="203">
        <v>0</v>
      </c>
      <c r="I14" s="203">
        <v>10.35</v>
      </c>
      <c r="J14" s="203">
        <v>30.33</v>
      </c>
      <c r="K14" s="203">
        <v>374.99</v>
      </c>
      <c r="L14" s="203">
        <v>4.5999999999999996</v>
      </c>
      <c r="M14" s="203">
        <v>2.4500000000000002</v>
      </c>
      <c r="N14" s="203">
        <v>2</v>
      </c>
      <c r="O14" s="203">
        <v>2.83</v>
      </c>
      <c r="P14" s="203">
        <v>1.06</v>
      </c>
      <c r="Q14" s="203">
        <v>1.99</v>
      </c>
      <c r="R14" s="203">
        <v>8.77</v>
      </c>
      <c r="S14" s="203">
        <v>5.63</v>
      </c>
      <c r="T14" s="203">
        <v>0</v>
      </c>
      <c r="U14" s="203">
        <v>1.1499999999999999</v>
      </c>
      <c r="V14" s="203">
        <v>4.33</v>
      </c>
      <c r="W14" s="203">
        <v>6.92</v>
      </c>
      <c r="X14" s="203">
        <v>30.69</v>
      </c>
      <c r="Y14" s="203">
        <v>0</v>
      </c>
      <c r="Z14" s="203">
        <v>64.94</v>
      </c>
      <c r="AA14" s="203">
        <v>18.100000000000001</v>
      </c>
      <c r="AB14" s="203">
        <v>0</v>
      </c>
      <c r="AC14" s="203">
        <v>19.32</v>
      </c>
      <c r="AD14" s="203">
        <v>0</v>
      </c>
      <c r="AE14" s="203">
        <v>0</v>
      </c>
      <c r="AF14" s="203">
        <v>0</v>
      </c>
      <c r="AG14" s="203">
        <v>42.44</v>
      </c>
      <c r="AH14" s="203">
        <v>0</v>
      </c>
      <c r="AI14" s="203">
        <v>50.92</v>
      </c>
      <c r="AJ14" s="203">
        <v>0</v>
      </c>
      <c r="AK14" s="203">
        <v>15.59</v>
      </c>
      <c r="AL14" s="203">
        <v>0</v>
      </c>
      <c r="AM14" s="203">
        <v>0</v>
      </c>
      <c r="AN14" s="203">
        <v>0</v>
      </c>
      <c r="AO14" s="203">
        <v>317.51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19.690000000000001</v>
      </c>
      <c r="E15" s="203">
        <v>0</v>
      </c>
      <c r="F15" s="203">
        <v>0</v>
      </c>
      <c r="G15" s="203">
        <v>23.61</v>
      </c>
      <c r="H15" s="203">
        <v>0</v>
      </c>
      <c r="I15" s="203">
        <v>10.35</v>
      </c>
      <c r="J15" s="203">
        <v>30.33</v>
      </c>
      <c r="K15" s="203">
        <v>374.99</v>
      </c>
      <c r="L15" s="203">
        <v>4.5999999999999996</v>
      </c>
      <c r="M15" s="203">
        <v>2.4500000000000002</v>
      </c>
      <c r="N15" s="203">
        <v>2</v>
      </c>
      <c r="O15" s="203">
        <v>2.83</v>
      </c>
      <c r="P15" s="203">
        <v>1.06</v>
      </c>
      <c r="Q15" s="203">
        <v>1.99</v>
      </c>
      <c r="R15" s="203">
        <v>8.77</v>
      </c>
      <c r="S15" s="203">
        <v>5.63</v>
      </c>
      <c r="T15" s="203">
        <v>0</v>
      </c>
      <c r="U15" s="203">
        <v>1.1499999999999999</v>
      </c>
      <c r="V15" s="203">
        <v>4.33</v>
      </c>
      <c r="W15" s="203">
        <v>6.92</v>
      </c>
      <c r="X15" s="203">
        <v>30.69</v>
      </c>
      <c r="Y15" s="203">
        <v>0</v>
      </c>
      <c r="Z15" s="203">
        <v>64.94</v>
      </c>
      <c r="AA15" s="203">
        <v>13.51</v>
      </c>
      <c r="AB15" s="203">
        <v>0</v>
      </c>
      <c r="AC15" s="203">
        <v>19.32</v>
      </c>
      <c r="AD15" s="203">
        <v>0</v>
      </c>
      <c r="AE15" s="203">
        <v>0</v>
      </c>
      <c r="AF15" s="203">
        <v>0</v>
      </c>
      <c r="AG15" s="203">
        <v>42.44</v>
      </c>
      <c r="AH15" s="203">
        <v>0</v>
      </c>
      <c r="AI15" s="203">
        <v>50.92</v>
      </c>
      <c r="AJ15" s="203">
        <v>0</v>
      </c>
      <c r="AK15" s="203">
        <v>15.59</v>
      </c>
      <c r="AL15" s="203">
        <v>0</v>
      </c>
      <c r="AM15" s="203">
        <v>0</v>
      </c>
      <c r="AN15" s="203">
        <v>0</v>
      </c>
      <c r="AO15" s="203">
        <v>317.51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19.690000000000001</v>
      </c>
      <c r="E16" s="203">
        <v>0</v>
      </c>
      <c r="F16" s="203">
        <v>0</v>
      </c>
      <c r="G16" s="203">
        <v>23.61</v>
      </c>
      <c r="H16" s="203">
        <v>0</v>
      </c>
      <c r="I16" s="203">
        <v>10.35</v>
      </c>
      <c r="J16" s="203">
        <v>30.33</v>
      </c>
      <c r="K16" s="203">
        <v>374.99</v>
      </c>
      <c r="L16" s="203">
        <v>4.5999999999999996</v>
      </c>
      <c r="M16" s="203">
        <v>2.4500000000000002</v>
      </c>
      <c r="N16" s="203">
        <v>2</v>
      </c>
      <c r="O16" s="203">
        <v>2.83</v>
      </c>
      <c r="P16" s="203">
        <v>1.06</v>
      </c>
      <c r="Q16" s="203">
        <v>1.99</v>
      </c>
      <c r="R16" s="203">
        <v>8.77</v>
      </c>
      <c r="S16" s="203">
        <v>5.63</v>
      </c>
      <c r="T16" s="203">
        <v>0</v>
      </c>
      <c r="U16" s="203">
        <v>1.1499999999999999</v>
      </c>
      <c r="V16" s="203">
        <v>4.33</v>
      </c>
      <c r="W16" s="203">
        <v>6.92</v>
      </c>
      <c r="X16" s="203">
        <v>30.69</v>
      </c>
      <c r="Y16" s="203">
        <v>0</v>
      </c>
      <c r="Z16" s="203">
        <v>64.94</v>
      </c>
      <c r="AA16" s="203">
        <v>13.51</v>
      </c>
      <c r="AB16" s="203">
        <v>0</v>
      </c>
      <c r="AC16" s="203">
        <v>19.32</v>
      </c>
      <c r="AD16" s="203">
        <v>0</v>
      </c>
      <c r="AE16" s="203">
        <v>0</v>
      </c>
      <c r="AF16" s="203">
        <v>0</v>
      </c>
      <c r="AG16" s="203">
        <v>42.44</v>
      </c>
      <c r="AH16" s="203">
        <v>0</v>
      </c>
      <c r="AI16" s="203">
        <v>50.92</v>
      </c>
      <c r="AJ16" s="203">
        <v>0</v>
      </c>
      <c r="AK16" s="203">
        <v>15.59</v>
      </c>
      <c r="AL16" s="203">
        <v>0</v>
      </c>
      <c r="AM16" s="203">
        <v>0</v>
      </c>
      <c r="AN16" s="203">
        <v>0</v>
      </c>
      <c r="AO16" s="203">
        <v>317.51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19.690000000000001</v>
      </c>
      <c r="E17" s="203">
        <v>0</v>
      </c>
      <c r="F17" s="203">
        <v>0</v>
      </c>
      <c r="G17" s="203">
        <v>23.61</v>
      </c>
      <c r="H17" s="203">
        <v>0</v>
      </c>
      <c r="I17" s="203">
        <v>10.35</v>
      </c>
      <c r="J17" s="203">
        <v>30.33</v>
      </c>
      <c r="K17" s="203">
        <v>374.99</v>
      </c>
      <c r="L17" s="203">
        <v>4.5999999999999996</v>
      </c>
      <c r="M17" s="203">
        <v>2.4500000000000002</v>
      </c>
      <c r="N17" s="203">
        <v>2</v>
      </c>
      <c r="O17" s="203">
        <v>2.83</v>
      </c>
      <c r="P17" s="203">
        <v>1.06</v>
      </c>
      <c r="Q17" s="203">
        <v>1.99</v>
      </c>
      <c r="R17" s="203">
        <v>8.77</v>
      </c>
      <c r="S17" s="203">
        <v>5.63</v>
      </c>
      <c r="T17" s="203">
        <v>0</v>
      </c>
      <c r="U17" s="203">
        <v>1.1499999999999999</v>
      </c>
      <c r="V17" s="203">
        <v>4.33</v>
      </c>
      <c r="W17" s="203">
        <v>6.92</v>
      </c>
      <c r="X17" s="203">
        <v>30.69</v>
      </c>
      <c r="Y17" s="203">
        <v>0</v>
      </c>
      <c r="Z17" s="203">
        <v>64.94</v>
      </c>
      <c r="AA17" s="203">
        <v>13.51</v>
      </c>
      <c r="AB17" s="203">
        <v>0</v>
      </c>
      <c r="AC17" s="203">
        <v>19.32</v>
      </c>
      <c r="AD17" s="203">
        <v>0</v>
      </c>
      <c r="AE17" s="203">
        <v>0</v>
      </c>
      <c r="AF17" s="203">
        <v>0</v>
      </c>
      <c r="AG17" s="203">
        <v>42.44</v>
      </c>
      <c r="AH17" s="203">
        <v>0</v>
      </c>
      <c r="AI17" s="203">
        <v>50.92</v>
      </c>
      <c r="AJ17" s="203">
        <v>0</v>
      </c>
      <c r="AK17" s="203">
        <v>15.59</v>
      </c>
      <c r="AL17" s="203">
        <v>0</v>
      </c>
      <c r="AM17" s="203">
        <v>0</v>
      </c>
      <c r="AN17" s="203">
        <v>0</v>
      </c>
      <c r="AO17" s="203">
        <v>317.51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19.690000000000001</v>
      </c>
      <c r="E18" s="203">
        <v>0</v>
      </c>
      <c r="F18" s="203">
        <v>0</v>
      </c>
      <c r="G18" s="203">
        <v>23.61</v>
      </c>
      <c r="H18" s="203">
        <v>0</v>
      </c>
      <c r="I18" s="203">
        <v>10.35</v>
      </c>
      <c r="J18" s="203">
        <v>30.33</v>
      </c>
      <c r="K18" s="203">
        <v>374.99</v>
      </c>
      <c r="L18" s="203">
        <v>4.5999999999999996</v>
      </c>
      <c r="M18" s="203">
        <v>2.4500000000000002</v>
      </c>
      <c r="N18" s="203">
        <v>2</v>
      </c>
      <c r="O18" s="203">
        <v>2.83</v>
      </c>
      <c r="P18" s="203">
        <v>1.06</v>
      </c>
      <c r="Q18" s="203">
        <v>1.99</v>
      </c>
      <c r="R18" s="203">
        <v>8.77</v>
      </c>
      <c r="S18" s="203">
        <v>5.63</v>
      </c>
      <c r="T18" s="203">
        <v>0</v>
      </c>
      <c r="U18" s="203">
        <v>1.1499999999999999</v>
      </c>
      <c r="V18" s="203">
        <v>4.33</v>
      </c>
      <c r="W18" s="203">
        <v>6.92</v>
      </c>
      <c r="X18" s="203">
        <v>30.69</v>
      </c>
      <c r="Y18" s="203">
        <v>0</v>
      </c>
      <c r="Z18" s="203">
        <v>64.94</v>
      </c>
      <c r="AA18" s="203">
        <v>13.51</v>
      </c>
      <c r="AB18" s="203">
        <v>0</v>
      </c>
      <c r="AC18" s="203">
        <v>19.32</v>
      </c>
      <c r="AD18" s="203">
        <v>0</v>
      </c>
      <c r="AE18" s="203">
        <v>0</v>
      </c>
      <c r="AF18" s="203">
        <v>0</v>
      </c>
      <c r="AG18" s="203">
        <v>42.44</v>
      </c>
      <c r="AH18" s="203">
        <v>0</v>
      </c>
      <c r="AI18" s="203">
        <v>50.92</v>
      </c>
      <c r="AJ18" s="203">
        <v>0</v>
      </c>
      <c r="AK18" s="203">
        <v>15.59</v>
      </c>
      <c r="AL18" s="203">
        <v>0</v>
      </c>
      <c r="AM18" s="203">
        <v>0</v>
      </c>
      <c r="AN18" s="203">
        <v>0</v>
      </c>
      <c r="AO18" s="203">
        <v>317.51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19.690000000000001</v>
      </c>
      <c r="E19" s="203">
        <v>0</v>
      </c>
      <c r="F19" s="203">
        <v>0</v>
      </c>
      <c r="G19" s="203">
        <v>23.61</v>
      </c>
      <c r="H19" s="203">
        <v>0</v>
      </c>
      <c r="I19" s="203">
        <v>10.35</v>
      </c>
      <c r="J19" s="203">
        <v>30.33</v>
      </c>
      <c r="K19" s="203">
        <v>374.99</v>
      </c>
      <c r="L19" s="203">
        <v>4.5999999999999996</v>
      </c>
      <c r="M19" s="203">
        <v>2.4500000000000002</v>
      </c>
      <c r="N19" s="203">
        <v>2</v>
      </c>
      <c r="O19" s="203">
        <v>2.83</v>
      </c>
      <c r="P19" s="203">
        <v>1.06</v>
      </c>
      <c r="Q19" s="203">
        <v>1.99</v>
      </c>
      <c r="R19" s="203">
        <v>8.77</v>
      </c>
      <c r="S19" s="203">
        <v>5.63</v>
      </c>
      <c r="T19" s="203">
        <v>0</v>
      </c>
      <c r="U19" s="203">
        <v>1.1499999999999999</v>
      </c>
      <c r="V19" s="203">
        <v>4.33</v>
      </c>
      <c r="W19" s="203">
        <v>6.92</v>
      </c>
      <c r="X19" s="203">
        <v>30.69</v>
      </c>
      <c r="Y19" s="203">
        <v>0</v>
      </c>
      <c r="Z19" s="203">
        <v>64.94</v>
      </c>
      <c r="AA19" s="203">
        <v>13.51</v>
      </c>
      <c r="AB19" s="203">
        <v>0</v>
      </c>
      <c r="AC19" s="203">
        <v>19.32</v>
      </c>
      <c r="AD19" s="203">
        <v>0</v>
      </c>
      <c r="AE19" s="203">
        <v>0</v>
      </c>
      <c r="AF19" s="203">
        <v>0</v>
      </c>
      <c r="AG19" s="203">
        <v>42.44</v>
      </c>
      <c r="AH19" s="203">
        <v>0</v>
      </c>
      <c r="AI19" s="203">
        <v>50.92</v>
      </c>
      <c r="AJ19" s="203">
        <v>0</v>
      </c>
      <c r="AK19" s="203">
        <v>15.59</v>
      </c>
      <c r="AL19" s="203">
        <v>0</v>
      </c>
      <c r="AM19" s="203">
        <v>0</v>
      </c>
      <c r="AN19" s="203">
        <v>0</v>
      </c>
      <c r="AO19" s="203">
        <v>317.51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19.690000000000001</v>
      </c>
      <c r="E20" s="203">
        <v>0</v>
      </c>
      <c r="F20" s="203">
        <v>0</v>
      </c>
      <c r="G20" s="203">
        <v>23.61</v>
      </c>
      <c r="H20" s="203">
        <v>0</v>
      </c>
      <c r="I20" s="203">
        <v>10.35</v>
      </c>
      <c r="J20" s="203">
        <v>30.33</v>
      </c>
      <c r="K20" s="203">
        <v>374.99</v>
      </c>
      <c r="L20" s="203">
        <v>4.5999999999999996</v>
      </c>
      <c r="M20" s="203">
        <v>2.4500000000000002</v>
      </c>
      <c r="N20" s="203">
        <v>2</v>
      </c>
      <c r="O20" s="203">
        <v>2.83</v>
      </c>
      <c r="P20" s="203">
        <v>1.06</v>
      </c>
      <c r="Q20" s="203">
        <v>1.99</v>
      </c>
      <c r="R20" s="203">
        <v>8.77</v>
      </c>
      <c r="S20" s="203">
        <v>5.63</v>
      </c>
      <c r="T20" s="203">
        <v>0</v>
      </c>
      <c r="U20" s="203">
        <v>1.1499999999999999</v>
      </c>
      <c r="V20" s="203">
        <v>4.33</v>
      </c>
      <c r="W20" s="203">
        <v>6.92</v>
      </c>
      <c r="X20" s="203">
        <v>30.69</v>
      </c>
      <c r="Y20" s="203">
        <v>0</v>
      </c>
      <c r="Z20" s="203">
        <v>64.94</v>
      </c>
      <c r="AA20" s="203">
        <v>13.51</v>
      </c>
      <c r="AB20" s="203">
        <v>0</v>
      </c>
      <c r="AC20" s="203">
        <v>19.32</v>
      </c>
      <c r="AD20" s="203">
        <v>0</v>
      </c>
      <c r="AE20" s="203">
        <v>0</v>
      </c>
      <c r="AF20" s="203">
        <v>0</v>
      </c>
      <c r="AG20" s="203">
        <v>42.44</v>
      </c>
      <c r="AH20" s="203">
        <v>0</v>
      </c>
      <c r="AI20" s="203">
        <v>50.92</v>
      </c>
      <c r="AJ20" s="203">
        <v>0</v>
      </c>
      <c r="AK20" s="203">
        <v>15.59</v>
      </c>
      <c r="AL20" s="203">
        <v>0</v>
      </c>
      <c r="AM20" s="203">
        <v>0</v>
      </c>
      <c r="AN20" s="203">
        <v>0</v>
      </c>
      <c r="AO20" s="203">
        <v>317.51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19.78</v>
      </c>
      <c r="E21" s="203">
        <v>0</v>
      </c>
      <c r="F21" s="203">
        <v>0</v>
      </c>
      <c r="G21" s="203">
        <v>23.61</v>
      </c>
      <c r="H21" s="203">
        <v>0</v>
      </c>
      <c r="I21" s="203">
        <v>10.35</v>
      </c>
      <c r="J21" s="203">
        <v>30.33</v>
      </c>
      <c r="K21" s="203">
        <v>374.99</v>
      </c>
      <c r="L21" s="203">
        <v>4.5999999999999996</v>
      </c>
      <c r="M21" s="203">
        <v>2.4500000000000002</v>
      </c>
      <c r="N21" s="203">
        <v>2</v>
      </c>
      <c r="O21" s="203">
        <v>2.83</v>
      </c>
      <c r="P21" s="203">
        <v>1.06</v>
      </c>
      <c r="Q21" s="203">
        <v>1.99</v>
      </c>
      <c r="R21" s="203">
        <v>8.8000000000000007</v>
      </c>
      <c r="S21" s="203">
        <v>5.79</v>
      </c>
      <c r="T21" s="203">
        <v>0</v>
      </c>
      <c r="U21" s="203">
        <v>1.1499999999999999</v>
      </c>
      <c r="V21" s="203">
        <v>4.33</v>
      </c>
      <c r="W21" s="203">
        <v>6.92</v>
      </c>
      <c r="X21" s="203">
        <v>30.7</v>
      </c>
      <c r="Y21" s="203">
        <v>0</v>
      </c>
      <c r="Z21" s="203">
        <v>64.94</v>
      </c>
      <c r="AA21" s="203">
        <v>13.51</v>
      </c>
      <c r="AB21" s="203">
        <v>0</v>
      </c>
      <c r="AC21" s="203">
        <v>19.32</v>
      </c>
      <c r="AD21" s="203">
        <v>0</v>
      </c>
      <c r="AE21" s="203">
        <v>0</v>
      </c>
      <c r="AF21" s="203">
        <v>0</v>
      </c>
      <c r="AG21" s="203">
        <v>42.44</v>
      </c>
      <c r="AH21" s="203">
        <v>0</v>
      </c>
      <c r="AI21" s="203">
        <v>50.92</v>
      </c>
      <c r="AJ21" s="203">
        <v>0</v>
      </c>
      <c r="AK21" s="203">
        <v>15.59</v>
      </c>
      <c r="AL21" s="203">
        <v>0</v>
      </c>
      <c r="AM21" s="203">
        <v>0</v>
      </c>
      <c r="AN21" s="203">
        <v>0</v>
      </c>
      <c r="AO21" s="203">
        <v>317.51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19.78</v>
      </c>
      <c r="E22" s="203">
        <v>0</v>
      </c>
      <c r="F22" s="203">
        <v>0</v>
      </c>
      <c r="G22" s="203">
        <v>23.61</v>
      </c>
      <c r="H22" s="203">
        <v>0</v>
      </c>
      <c r="I22" s="203">
        <v>10.35</v>
      </c>
      <c r="J22" s="203">
        <v>30.33</v>
      </c>
      <c r="K22" s="203">
        <v>374.99</v>
      </c>
      <c r="L22" s="203">
        <v>4.5999999999999996</v>
      </c>
      <c r="M22" s="203">
        <v>2.4500000000000002</v>
      </c>
      <c r="N22" s="203">
        <v>2</v>
      </c>
      <c r="O22" s="203">
        <v>2.83</v>
      </c>
      <c r="P22" s="203">
        <v>1.06</v>
      </c>
      <c r="Q22" s="203">
        <v>1.99</v>
      </c>
      <c r="R22" s="203">
        <v>8.8000000000000007</v>
      </c>
      <c r="S22" s="203">
        <v>5.79</v>
      </c>
      <c r="T22" s="203">
        <v>0</v>
      </c>
      <c r="U22" s="203">
        <v>1.1499999999999999</v>
      </c>
      <c r="V22" s="203">
        <v>4.33</v>
      </c>
      <c r="W22" s="203">
        <v>6.92</v>
      </c>
      <c r="X22" s="203">
        <v>30.7</v>
      </c>
      <c r="Y22" s="203">
        <v>0</v>
      </c>
      <c r="Z22" s="203">
        <v>64.94</v>
      </c>
      <c r="AA22" s="203">
        <v>13.51</v>
      </c>
      <c r="AB22" s="203">
        <v>0</v>
      </c>
      <c r="AC22" s="203">
        <v>19.32</v>
      </c>
      <c r="AD22" s="203">
        <v>0</v>
      </c>
      <c r="AE22" s="203">
        <v>0</v>
      </c>
      <c r="AF22" s="203">
        <v>0</v>
      </c>
      <c r="AG22" s="203">
        <v>42.44</v>
      </c>
      <c r="AH22" s="203">
        <v>0</v>
      </c>
      <c r="AI22" s="203">
        <v>50.92</v>
      </c>
      <c r="AJ22" s="203">
        <v>0</v>
      </c>
      <c r="AK22" s="203">
        <v>15.59</v>
      </c>
      <c r="AL22" s="203">
        <v>0</v>
      </c>
      <c r="AM22" s="203">
        <v>0</v>
      </c>
      <c r="AN22" s="203">
        <v>0</v>
      </c>
      <c r="AO22" s="203">
        <v>317.51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19.78</v>
      </c>
      <c r="E23" s="203">
        <v>0</v>
      </c>
      <c r="F23" s="203">
        <v>0</v>
      </c>
      <c r="G23" s="203">
        <v>23.61</v>
      </c>
      <c r="H23" s="203">
        <v>0</v>
      </c>
      <c r="I23" s="203">
        <v>10.35</v>
      </c>
      <c r="J23" s="203">
        <v>30.33</v>
      </c>
      <c r="K23" s="203">
        <v>374.99</v>
      </c>
      <c r="L23" s="203">
        <v>4.5999999999999996</v>
      </c>
      <c r="M23" s="203">
        <v>2.4500000000000002</v>
      </c>
      <c r="N23" s="203">
        <v>2</v>
      </c>
      <c r="O23" s="203">
        <v>2.83</v>
      </c>
      <c r="P23" s="203">
        <v>1.06</v>
      </c>
      <c r="Q23" s="203">
        <v>1.99</v>
      </c>
      <c r="R23" s="203">
        <v>8.8000000000000007</v>
      </c>
      <c r="S23" s="203">
        <v>5.79</v>
      </c>
      <c r="T23" s="203">
        <v>0</v>
      </c>
      <c r="U23" s="203">
        <v>1.1499999999999999</v>
      </c>
      <c r="V23" s="203">
        <v>4.33</v>
      </c>
      <c r="W23" s="203">
        <v>6.92</v>
      </c>
      <c r="X23" s="203">
        <v>30.7</v>
      </c>
      <c r="Y23" s="203">
        <v>0</v>
      </c>
      <c r="Z23" s="203">
        <v>64.94</v>
      </c>
      <c r="AA23" s="203">
        <v>13.51</v>
      </c>
      <c r="AB23" s="203">
        <v>0</v>
      </c>
      <c r="AC23" s="203">
        <v>19.32</v>
      </c>
      <c r="AD23" s="203">
        <v>0</v>
      </c>
      <c r="AE23" s="203">
        <v>0</v>
      </c>
      <c r="AF23" s="203">
        <v>0</v>
      </c>
      <c r="AG23" s="203">
        <v>42.44</v>
      </c>
      <c r="AH23" s="203">
        <v>0</v>
      </c>
      <c r="AI23" s="203">
        <v>50.92</v>
      </c>
      <c r="AJ23" s="203">
        <v>0</v>
      </c>
      <c r="AK23" s="203">
        <v>15.59</v>
      </c>
      <c r="AL23" s="203">
        <v>0</v>
      </c>
      <c r="AM23" s="203">
        <v>0</v>
      </c>
      <c r="AN23" s="203">
        <v>0</v>
      </c>
      <c r="AO23" s="203">
        <v>317.51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19.78</v>
      </c>
      <c r="E24" s="203">
        <v>0</v>
      </c>
      <c r="F24" s="203">
        <v>0</v>
      </c>
      <c r="G24" s="203">
        <v>23.61</v>
      </c>
      <c r="H24" s="203">
        <v>0</v>
      </c>
      <c r="I24" s="203">
        <v>10.35</v>
      </c>
      <c r="J24" s="203">
        <v>30.33</v>
      </c>
      <c r="K24" s="203">
        <v>374.99</v>
      </c>
      <c r="L24" s="203">
        <v>4.5999999999999996</v>
      </c>
      <c r="M24" s="203">
        <v>2.4500000000000002</v>
      </c>
      <c r="N24" s="203">
        <v>2</v>
      </c>
      <c r="O24" s="203">
        <v>2.83</v>
      </c>
      <c r="P24" s="203">
        <v>1.06</v>
      </c>
      <c r="Q24" s="203">
        <v>1.99</v>
      </c>
      <c r="R24" s="203">
        <v>8.8000000000000007</v>
      </c>
      <c r="S24" s="203">
        <v>5.79</v>
      </c>
      <c r="T24" s="203">
        <v>0</v>
      </c>
      <c r="U24" s="203">
        <v>1.1499999999999999</v>
      </c>
      <c r="V24" s="203">
        <v>4.33</v>
      </c>
      <c r="W24" s="203">
        <v>6.92</v>
      </c>
      <c r="X24" s="203">
        <v>30.7</v>
      </c>
      <c r="Y24" s="203">
        <v>0</v>
      </c>
      <c r="Z24" s="203">
        <v>64.94</v>
      </c>
      <c r="AA24" s="203">
        <v>13.51</v>
      </c>
      <c r="AB24" s="203">
        <v>0</v>
      </c>
      <c r="AC24" s="203">
        <v>19.32</v>
      </c>
      <c r="AD24" s="203">
        <v>0</v>
      </c>
      <c r="AE24" s="203">
        <v>0</v>
      </c>
      <c r="AF24" s="203">
        <v>0</v>
      </c>
      <c r="AG24" s="203">
        <v>42.44</v>
      </c>
      <c r="AH24" s="203">
        <v>0</v>
      </c>
      <c r="AI24" s="203">
        <v>50.92</v>
      </c>
      <c r="AJ24" s="203">
        <v>0</v>
      </c>
      <c r="AK24" s="203">
        <v>15.59</v>
      </c>
      <c r="AL24" s="203">
        <v>0</v>
      </c>
      <c r="AM24" s="203">
        <v>0</v>
      </c>
      <c r="AN24" s="203">
        <v>0</v>
      </c>
      <c r="AO24" s="203">
        <v>317.51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19.78</v>
      </c>
      <c r="E25" s="203">
        <v>0</v>
      </c>
      <c r="F25" s="203">
        <v>0</v>
      </c>
      <c r="G25" s="203">
        <v>23.61</v>
      </c>
      <c r="H25" s="203">
        <v>0</v>
      </c>
      <c r="I25" s="203">
        <v>10.35</v>
      </c>
      <c r="J25" s="203">
        <v>30.33</v>
      </c>
      <c r="K25" s="203">
        <v>374.99</v>
      </c>
      <c r="L25" s="203">
        <v>4.5999999999999996</v>
      </c>
      <c r="M25" s="203">
        <v>2.4500000000000002</v>
      </c>
      <c r="N25" s="203">
        <v>2</v>
      </c>
      <c r="O25" s="203">
        <v>2.83</v>
      </c>
      <c r="P25" s="203">
        <v>1.06</v>
      </c>
      <c r="Q25" s="203">
        <v>1.99</v>
      </c>
      <c r="R25" s="203">
        <v>8.8000000000000007</v>
      </c>
      <c r="S25" s="203">
        <v>5.79</v>
      </c>
      <c r="T25" s="203">
        <v>0</v>
      </c>
      <c r="U25" s="203">
        <v>1.1499999999999999</v>
      </c>
      <c r="V25" s="203">
        <v>4.33</v>
      </c>
      <c r="W25" s="203">
        <v>0.69</v>
      </c>
      <c r="X25" s="203">
        <v>3.73</v>
      </c>
      <c r="Y25" s="203">
        <v>0</v>
      </c>
      <c r="Z25" s="203">
        <v>36.1</v>
      </c>
      <c r="AA25" s="203">
        <v>13.51</v>
      </c>
      <c r="AB25" s="203">
        <v>0</v>
      </c>
      <c r="AC25" s="203">
        <v>19.32</v>
      </c>
      <c r="AD25" s="203">
        <v>0</v>
      </c>
      <c r="AE25" s="203">
        <v>0</v>
      </c>
      <c r="AF25" s="203">
        <v>0</v>
      </c>
      <c r="AG25" s="203">
        <v>42.44</v>
      </c>
      <c r="AH25" s="203">
        <v>0</v>
      </c>
      <c r="AI25" s="203">
        <v>50.92</v>
      </c>
      <c r="AJ25" s="203">
        <v>0</v>
      </c>
      <c r="AK25" s="203">
        <v>15.59</v>
      </c>
      <c r="AL25" s="203">
        <v>0</v>
      </c>
      <c r="AM25" s="203">
        <v>0</v>
      </c>
      <c r="AN25" s="203">
        <v>0</v>
      </c>
      <c r="AO25" s="203">
        <v>317.51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19.78</v>
      </c>
      <c r="E26" s="203">
        <v>0</v>
      </c>
      <c r="F26" s="203">
        <v>0</v>
      </c>
      <c r="G26" s="203">
        <v>23.61</v>
      </c>
      <c r="H26" s="203">
        <v>0</v>
      </c>
      <c r="I26" s="203">
        <v>10.35</v>
      </c>
      <c r="J26" s="203">
        <v>30.33</v>
      </c>
      <c r="K26" s="203">
        <v>317.3</v>
      </c>
      <c r="L26" s="203">
        <v>0.36</v>
      </c>
      <c r="M26" s="203">
        <v>2.4500000000000002</v>
      </c>
      <c r="N26" s="203">
        <v>2</v>
      </c>
      <c r="O26" s="203">
        <v>2.83</v>
      </c>
      <c r="P26" s="203">
        <v>1.06</v>
      </c>
      <c r="Q26" s="203">
        <v>0.17</v>
      </c>
      <c r="R26" s="203">
        <v>2.0299999999999998</v>
      </c>
      <c r="S26" s="203">
        <v>0.45</v>
      </c>
      <c r="T26" s="203">
        <v>0</v>
      </c>
      <c r="U26" s="203">
        <v>1.1499999999999999</v>
      </c>
      <c r="V26" s="203">
        <v>0.35</v>
      </c>
      <c r="W26" s="203">
        <v>0.69</v>
      </c>
      <c r="X26" s="203">
        <v>2.5</v>
      </c>
      <c r="Y26" s="203">
        <v>0</v>
      </c>
      <c r="Z26" s="203">
        <v>4.71</v>
      </c>
      <c r="AA26" s="203">
        <v>1.52</v>
      </c>
      <c r="AB26" s="203">
        <v>0</v>
      </c>
      <c r="AC26" s="203">
        <v>19.32</v>
      </c>
      <c r="AD26" s="203">
        <v>0</v>
      </c>
      <c r="AE26" s="203">
        <v>0</v>
      </c>
      <c r="AF26" s="203">
        <v>0</v>
      </c>
      <c r="AG26" s="203">
        <v>42.44</v>
      </c>
      <c r="AH26" s="203">
        <v>0</v>
      </c>
      <c r="AI26" s="203">
        <v>50.92</v>
      </c>
      <c r="AJ26" s="203">
        <v>0</v>
      </c>
      <c r="AK26" s="203">
        <v>15.59</v>
      </c>
      <c r="AL26" s="203">
        <v>0</v>
      </c>
      <c r="AM26" s="203">
        <v>0</v>
      </c>
      <c r="AN26" s="203">
        <v>0</v>
      </c>
      <c r="AO26" s="203">
        <v>317.51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19.78</v>
      </c>
      <c r="E27" s="203">
        <v>0</v>
      </c>
      <c r="F27" s="203">
        <v>0</v>
      </c>
      <c r="G27" s="203">
        <v>23.61</v>
      </c>
      <c r="H27" s="203">
        <v>0</v>
      </c>
      <c r="I27" s="203">
        <v>10.35</v>
      </c>
      <c r="J27" s="203">
        <v>30.33</v>
      </c>
      <c r="K27" s="203">
        <v>249.99</v>
      </c>
      <c r="L27" s="203">
        <v>0.69</v>
      </c>
      <c r="M27" s="203">
        <v>2.4500000000000002</v>
      </c>
      <c r="N27" s="203">
        <v>2</v>
      </c>
      <c r="O27" s="203">
        <v>2.83</v>
      </c>
      <c r="P27" s="203">
        <v>1.06</v>
      </c>
      <c r="Q27" s="203">
        <v>0.17</v>
      </c>
      <c r="R27" s="203">
        <v>0.72</v>
      </c>
      <c r="S27" s="203">
        <v>0.44</v>
      </c>
      <c r="T27" s="203">
        <v>0</v>
      </c>
      <c r="U27" s="203">
        <v>1.66</v>
      </c>
      <c r="V27" s="203">
        <v>0.35</v>
      </c>
      <c r="W27" s="203">
        <v>0.69</v>
      </c>
      <c r="X27" s="203">
        <v>2.5</v>
      </c>
      <c r="Y27" s="203">
        <v>0</v>
      </c>
      <c r="Z27" s="203">
        <v>4.71</v>
      </c>
      <c r="AA27" s="203">
        <v>1.52</v>
      </c>
      <c r="AB27" s="203">
        <v>0</v>
      </c>
      <c r="AC27" s="203">
        <v>19.32</v>
      </c>
      <c r="AD27" s="203">
        <v>0</v>
      </c>
      <c r="AE27" s="203">
        <v>0</v>
      </c>
      <c r="AF27" s="203">
        <v>0</v>
      </c>
      <c r="AG27" s="203">
        <v>42.44</v>
      </c>
      <c r="AH27" s="203">
        <v>0</v>
      </c>
      <c r="AI27" s="203">
        <v>50.92</v>
      </c>
      <c r="AJ27" s="203">
        <v>0</v>
      </c>
      <c r="AK27" s="203">
        <v>15.59</v>
      </c>
      <c r="AL27" s="203">
        <v>0</v>
      </c>
      <c r="AM27" s="203">
        <v>0</v>
      </c>
      <c r="AN27" s="203">
        <v>0</v>
      </c>
      <c r="AO27" s="203">
        <v>317.51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19.78</v>
      </c>
      <c r="E28" s="203">
        <v>0</v>
      </c>
      <c r="F28" s="203">
        <v>0</v>
      </c>
      <c r="G28" s="203">
        <v>23.61</v>
      </c>
      <c r="H28" s="203">
        <v>0</v>
      </c>
      <c r="I28" s="203">
        <v>10.35</v>
      </c>
      <c r="J28" s="203">
        <v>0</v>
      </c>
      <c r="K28" s="203">
        <v>249.99</v>
      </c>
      <c r="L28" s="203">
        <v>0.6</v>
      </c>
      <c r="M28" s="203">
        <v>2.4500000000000002</v>
      </c>
      <c r="N28" s="203">
        <v>2</v>
      </c>
      <c r="O28" s="203">
        <v>2.83</v>
      </c>
      <c r="P28" s="203">
        <v>1.06</v>
      </c>
      <c r="Q28" s="203">
        <v>0.17</v>
      </c>
      <c r="R28" s="203">
        <v>0.72</v>
      </c>
      <c r="S28" s="203">
        <v>0.44</v>
      </c>
      <c r="T28" s="203">
        <v>0</v>
      </c>
      <c r="U28" s="203">
        <v>1.73</v>
      </c>
      <c r="V28" s="203">
        <v>0.35</v>
      </c>
      <c r="W28" s="203">
        <v>0.69</v>
      </c>
      <c r="X28" s="203">
        <v>2.5</v>
      </c>
      <c r="Y28" s="203">
        <v>0</v>
      </c>
      <c r="Z28" s="203">
        <v>4.71</v>
      </c>
      <c r="AA28" s="203">
        <v>1.52</v>
      </c>
      <c r="AB28" s="203">
        <v>0</v>
      </c>
      <c r="AC28" s="203">
        <v>19.32</v>
      </c>
      <c r="AD28" s="203">
        <v>0</v>
      </c>
      <c r="AE28" s="203">
        <v>0</v>
      </c>
      <c r="AF28" s="203">
        <v>0</v>
      </c>
      <c r="AG28" s="203">
        <v>42.44</v>
      </c>
      <c r="AH28" s="203">
        <v>0</v>
      </c>
      <c r="AI28" s="203">
        <v>50.92</v>
      </c>
      <c r="AJ28" s="203">
        <v>0</v>
      </c>
      <c r="AK28" s="203">
        <v>15.59</v>
      </c>
      <c r="AL28" s="203">
        <v>0</v>
      </c>
      <c r="AM28" s="203">
        <v>0</v>
      </c>
      <c r="AN28" s="203">
        <v>0</v>
      </c>
      <c r="AO28" s="203">
        <v>317.51</v>
      </c>
      <c r="AP28" s="203">
        <v>0</v>
      </c>
      <c r="AQ28" s="203">
        <v>0</v>
      </c>
      <c r="AR28" s="203">
        <v>0</v>
      </c>
      <c r="AS28" s="203">
        <v>0</v>
      </c>
      <c r="AT28" s="203">
        <v>30.33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16.559999999999999</v>
      </c>
      <c r="E29" s="203">
        <v>0</v>
      </c>
      <c r="F29" s="203">
        <v>0</v>
      </c>
      <c r="G29" s="203">
        <v>23.61</v>
      </c>
      <c r="H29" s="203">
        <v>0</v>
      </c>
      <c r="I29" s="203">
        <v>10.35</v>
      </c>
      <c r="J29" s="203">
        <v>0</v>
      </c>
      <c r="K29" s="203">
        <v>157.38</v>
      </c>
      <c r="L29" s="203">
        <v>0.36</v>
      </c>
      <c r="M29" s="203">
        <v>2.4500000000000002</v>
      </c>
      <c r="N29" s="203">
        <v>2</v>
      </c>
      <c r="O29" s="203">
        <v>2.83</v>
      </c>
      <c r="P29" s="203">
        <v>1.06</v>
      </c>
      <c r="Q29" s="203">
        <v>0.17</v>
      </c>
      <c r="R29" s="203">
        <v>0.72</v>
      </c>
      <c r="S29" s="203">
        <v>0.44</v>
      </c>
      <c r="T29" s="203">
        <v>0</v>
      </c>
      <c r="U29" s="203">
        <v>1.79</v>
      </c>
      <c r="V29" s="203">
        <v>0.35</v>
      </c>
      <c r="W29" s="203">
        <v>0.69</v>
      </c>
      <c r="X29" s="203">
        <v>2.5</v>
      </c>
      <c r="Y29" s="203">
        <v>0</v>
      </c>
      <c r="Z29" s="203">
        <v>4.71</v>
      </c>
      <c r="AA29" s="203">
        <v>1.52</v>
      </c>
      <c r="AB29" s="203">
        <v>0</v>
      </c>
      <c r="AC29" s="203">
        <v>19.32</v>
      </c>
      <c r="AD29" s="203">
        <v>0</v>
      </c>
      <c r="AE29" s="203">
        <v>0</v>
      </c>
      <c r="AF29" s="203">
        <v>0</v>
      </c>
      <c r="AG29" s="203">
        <v>42.44</v>
      </c>
      <c r="AH29" s="203">
        <v>0</v>
      </c>
      <c r="AI29" s="203">
        <v>50.92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317.51</v>
      </c>
      <c r="AP29" s="203">
        <v>0</v>
      </c>
      <c r="AQ29" s="203">
        <v>0</v>
      </c>
      <c r="AR29" s="203">
        <v>3.23</v>
      </c>
      <c r="AS29" s="203">
        <v>0</v>
      </c>
      <c r="AT29" s="203">
        <v>30.33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15.27</v>
      </c>
      <c r="E30" s="203">
        <v>0</v>
      </c>
      <c r="F30" s="203">
        <v>0</v>
      </c>
      <c r="G30" s="203">
        <v>23.61</v>
      </c>
      <c r="H30" s="203">
        <v>0</v>
      </c>
      <c r="I30" s="203">
        <v>10.35</v>
      </c>
      <c r="J30" s="203">
        <v>0</v>
      </c>
      <c r="K30" s="203">
        <v>54.05</v>
      </c>
      <c r="L30" s="203">
        <v>0.36</v>
      </c>
      <c r="M30" s="203">
        <v>2.4500000000000002</v>
      </c>
      <c r="N30" s="203">
        <v>2</v>
      </c>
      <c r="O30" s="203">
        <v>2.83</v>
      </c>
      <c r="P30" s="203">
        <v>1.06</v>
      </c>
      <c r="Q30" s="203">
        <v>0.17</v>
      </c>
      <c r="R30" s="203">
        <v>0.72</v>
      </c>
      <c r="S30" s="203">
        <v>0.44</v>
      </c>
      <c r="T30" s="203">
        <v>0</v>
      </c>
      <c r="U30" s="203">
        <v>1.35</v>
      </c>
      <c r="V30" s="203">
        <v>0.35</v>
      </c>
      <c r="W30" s="203">
        <v>0.69</v>
      </c>
      <c r="X30" s="203">
        <v>2.5</v>
      </c>
      <c r="Y30" s="203">
        <v>0</v>
      </c>
      <c r="Z30" s="203">
        <v>4.71</v>
      </c>
      <c r="AA30" s="203">
        <v>1.52</v>
      </c>
      <c r="AB30" s="203">
        <v>0</v>
      </c>
      <c r="AC30" s="203">
        <v>19.32</v>
      </c>
      <c r="AD30" s="203">
        <v>0</v>
      </c>
      <c r="AE30" s="203">
        <v>0</v>
      </c>
      <c r="AF30" s="203">
        <v>0</v>
      </c>
      <c r="AG30" s="203">
        <v>42.44</v>
      </c>
      <c r="AH30" s="203">
        <v>0</v>
      </c>
      <c r="AI30" s="203">
        <v>50.92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317.51</v>
      </c>
      <c r="AP30" s="203">
        <v>0</v>
      </c>
      <c r="AQ30" s="203">
        <v>0</v>
      </c>
      <c r="AR30" s="203">
        <v>4.6100000000000003</v>
      </c>
      <c r="AS30" s="203">
        <v>0</v>
      </c>
      <c r="AT30" s="203">
        <v>30.33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15.27</v>
      </c>
      <c r="E31" s="203">
        <v>0</v>
      </c>
      <c r="F31" s="203">
        <v>0</v>
      </c>
      <c r="G31" s="203">
        <v>23.61</v>
      </c>
      <c r="H31" s="203">
        <v>0</v>
      </c>
      <c r="I31" s="203">
        <v>10.35</v>
      </c>
      <c r="J31" s="203">
        <v>0</v>
      </c>
      <c r="K31" s="203">
        <v>10.37</v>
      </c>
      <c r="L31" s="203">
        <v>0.36</v>
      </c>
      <c r="M31" s="203">
        <v>2.4500000000000002</v>
      </c>
      <c r="N31" s="203">
        <v>2</v>
      </c>
      <c r="O31" s="203">
        <v>2.83</v>
      </c>
      <c r="P31" s="203">
        <v>1.06</v>
      </c>
      <c r="Q31" s="203">
        <v>0.17</v>
      </c>
      <c r="R31" s="203">
        <v>0.72</v>
      </c>
      <c r="S31" s="203">
        <v>0.44</v>
      </c>
      <c r="T31" s="203">
        <v>0</v>
      </c>
      <c r="U31" s="203">
        <v>1.35</v>
      </c>
      <c r="V31" s="203">
        <v>0.35</v>
      </c>
      <c r="W31" s="203">
        <v>0.69</v>
      </c>
      <c r="X31" s="203">
        <v>2.5</v>
      </c>
      <c r="Y31" s="203">
        <v>0</v>
      </c>
      <c r="Z31" s="203">
        <v>4.71</v>
      </c>
      <c r="AA31" s="203">
        <v>1.52</v>
      </c>
      <c r="AB31" s="203">
        <v>0</v>
      </c>
      <c r="AC31" s="203">
        <v>19.32</v>
      </c>
      <c r="AD31" s="203">
        <v>0</v>
      </c>
      <c r="AE31" s="203">
        <v>0</v>
      </c>
      <c r="AF31" s="203">
        <v>0</v>
      </c>
      <c r="AG31" s="203">
        <v>42.44</v>
      </c>
      <c r="AH31" s="203">
        <v>0</v>
      </c>
      <c r="AI31" s="203">
        <v>50.92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317.51</v>
      </c>
      <c r="AP31" s="203">
        <v>0</v>
      </c>
      <c r="AQ31" s="203">
        <v>0</v>
      </c>
      <c r="AR31" s="203">
        <v>4.6100000000000003</v>
      </c>
      <c r="AS31" s="203">
        <v>0</v>
      </c>
      <c r="AT31" s="203">
        <v>30.33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15.27</v>
      </c>
      <c r="E32" s="203">
        <v>0</v>
      </c>
      <c r="F32" s="203">
        <v>0</v>
      </c>
      <c r="G32" s="203">
        <v>23.61</v>
      </c>
      <c r="H32" s="203">
        <v>0</v>
      </c>
      <c r="I32" s="203">
        <v>10.35</v>
      </c>
      <c r="J32" s="203">
        <v>0</v>
      </c>
      <c r="K32" s="203">
        <v>10.37</v>
      </c>
      <c r="L32" s="203">
        <v>0.36</v>
      </c>
      <c r="M32" s="203">
        <v>2.4500000000000002</v>
      </c>
      <c r="N32" s="203">
        <v>2</v>
      </c>
      <c r="O32" s="203">
        <v>2.83</v>
      </c>
      <c r="P32" s="203">
        <v>1.06</v>
      </c>
      <c r="Q32" s="203">
        <v>0.17</v>
      </c>
      <c r="R32" s="203">
        <v>0.72</v>
      </c>
      <c r="S32" s="203">
        <v>0.44</v>
      </c>
      <c r="T32" s="203">
        <v>0</v>
      </c>
      <c r="U32" s="203">
        <v>1.35</v>
      </c>
      <c r="V32" s="203">
        <v>0.35</v>
      </c>
      <c r="W32" s="203">
        <v>0.69</v>
      </c>
      <c r="X32" s="203">
        <v>2.5</v>
      </c>
      <c r="Y32" s="203">
        <v>0</v>
      </c>
      <c r="Z32" s="203">
        <v>4.71</v>
      </c>
      <c r="AA32" s="203">
        <v>1.52</v>
      </c>
      <c r="AB32" s="203">
        <v>0</v>
      </c>
      <c r="AC32" s="203">
        <v>19.32</v>
      </c>
      <c r="AD32" s="203">
        <v>0</v>
      </c>
      <c r="AE32" s="203">
        <v>0</v>
      </c>
      <c r="AF32" s="203">
        <v>0</v>
      </c>
      <c r="AG32" s="203">
        <v>42.44</v>
      </c>
      <c r="AH32" s="203">
        <v>0</v>
      </c>
      <c r="AI32" s="203">
        <v>50.92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317.51</v>
      </c>
      <c r="AP32" s="203">
        <v>0</v>
      </c>
      <c r="AQ32" s="203">
        <v>0</v>
      </c>
      <c r="AR32" s="203">
        <v>4.6100000000000003</v>
      </c>
      <c r="AS32" s="203">
        <v>0</v>
      </c>
      <c r="AT32" s="203">
        <v>30.33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15.27</v>
      </c>
      <c r="E33" s="203">
        <v>0</v>
      </c>
      <c r="F33" s="203">
        <v>0</v>
      </c>
      <c r="G33" s="203">
        <v>23.61</v>
      </c>
      <c r="H33" s="203">
        <v>0</v>
      </c>
      <c r="I33" s="203">
        <v>10.35</v>
      </c>
      <c r="J33" s="203">
        <v>0</v>
      </c>
      <c r="K33" s="203">
        <v>10.37</v>
      </c>
      <c r="L33" s="203">
        <v>0.36</v>
      </c>
      <c r="M33" s="203">
        <v>2.4500000000000002</v>
      </c>
      <c r="N33" s="203">
        <v>2</v>
      </c>
      <c r="O33" s="203">
        <v>2.83</v>
      </c>
      <c r="P33" s="203">
        <v>1.06</v>
      </c>
      <c r="Q33" s="203">
        <v>0.17</v>
      </c>
      <c r="R33" s="203">
        <v>0.72</v>
      </c>
      <c r="S33" s="203">
        <v>0.44</v>
      </c>
      <c r="T33" s="203">
        <v>0</v>
      </c>
      <c r="U33" s="203">
        <v>1.1499999999999999</v>
      </c>
      <c r="V33" s="203">
        <v>0.35</v>
      </c>
      <c r="W33" s="203">
        <v>0.69</v>
      </c>
      <c r="X33" s="203">
        <v>2.5</v>
      </c>
      <c r="Y33" s="203">
        <v>0</v>
      </c>
      <c r="Z33" s="203">
        <v>4.71</v>
      </c>
      <c r="AA33" s="203">
        <v>1.52</v>
      </c>
      <c r="AB33" s="203">
        <v>0</v>
      </c>
      <c r="AC33" s="203">
        <v>18.899999999999999</v>
      </c>
      <c r="AD33" s="203">
        <v>0</v>
      </c>
      <c r="AE33" s="203">
        <v>0</v>
      </c>
      <c r="AF33" s="203">
        <v>0</v>
      </c>
      <c r="AG33" s="203">
        <v>42.44</v>
      </c>
      <c r="AH33" s="203">
        <v>0</v>
      </c>
      <c r="AI33" s="203">
        <v>50.92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317.51</v>
      </c>
      <c r="AP33" s="203">
        <v>0</v>
      </c>
      <c r="AQ33" s="203">
        <v>0</v>
      </c>
      <c r="AR33" s="203">
        <v>4.6100000000000003</v>
      </c>
      <c r="AS33" s="203">
        <v>0</v>
      </c>
      <c r="AT33" s="203">
        <v>30.33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15.27</v>
      </c>
      <c r="E34" s="203">
        <v>0</v>
      </c>
      <c r="F34" s="203">
        <v>0</v>
      </c>
      <c r="G34" s="203">
        <v>23.61</v>
      </c>
      <c r="H34" s="203">
        <v>0</v>
      </c>
      <c r="I34" s="203">
        <v>10.35</v>
      </c>
      <c r="J34" s="203">
        <v>0</v>
      </c>
      <c r="K34" s="203">
        <v>10.37</v>
      </c>
      <c r="L34" s="203">
        <v>0.36</v>
      </c>
      <c r="M34" s="203">
        <v>2.4500000000000002</v>
      </c>
      <c r="N34" s="203">
        <v>2</v>
      </c>
      <c r="O34" s="203">
        <v>2.83</v>
      </c>
      <c r="P34" s="203">
        <v>1.06</v>
      </c>
      <c r="Q34" s="203">
        <v>0.17</v>
      </c>
      <c r="R34" s="203">
        <v>0.72</v>
      </c>
      <c r="S34" s="203">
        <v>0.44</v>
      </c>
      <c r="T34" s="203">
        <v>0</v>
      </c>
      <c r="U34" s="203">
        <v>1.1499999999999999</v>
      </c>
      <c r="V34" s="203">
        <v>0.35</v>
      </c>
      <c r="W34" s="203">
        <v>0.69</v>
      </c>
      <c r="X34" s="203">
        <v>2.5</v>
      </c>
      <c r="Y34" s="203">
        <v>0</v>
      </c>
      <c r="Z34" s="203">
        <v>4.71</v>
      </c>
      <c r="AA34" s="203">
        <v>1.52</v>
      </c>
      <c r="AB34" s="203">
        <v>0</v>
      </c>
      <c r="AC34" s="203">
        <v>18.899999999999999</v>
      </c>
      <c r="AD34" s="203">
        <v>0</v>
      </c>
      <c r="AE34" s="203">
        <v>0</v>
      </c>
      <c r="AF34" s="203">
        <v>0</v>
      </c>
      <c r="AG34" s="203">
        <v>42.44</v>
      </c>
      <c r="AH34" s="203">
        <v>0</v>
      </c>
      <c r="AI34" s="203">
        <v>50.92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317.51</v>
      </c>
      <c r="AP34" s="203">
        <v>0</v>
      </c>
      <c r="AQ34" s="203">
        <v>0</v>
      </c>
      <c r="AR34" s="203">
        <v>4.6100000000000003</v>
      </c>
      <c r="AS34" s="203">
        <v>0</v>
      </c>
      <c r="AT34" s="203">
        <v>30.33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19.88</v>
      </c>
      <c r="E35" s="203">
        <v>0</v>
      </c>
      <c r="F35" s="203">
        <v>0</v>
      </c>
      <c r="G35" s="203">
        <v>23.61</v>
      </c>
      <c r="H35" s="203">
        <v>0</v>
      </c>
      <c r="I35" s="203">
        <v>10.35</v>
      </c>
      <c r="J35" s="203">
        <v>0</v>
      </c>
      <c r="K35" s="203">
        <v>10.37</v>
      </c>
      <c r="L35" s="203">
        <v>0.36</v>
      </c>
      <c r="M35" s="203">
        <v>2.4500000000000002</v>
      </c>
      <c r="N35" s="203">
        <v>2</v>
      </c>
      <c r="O35" s="203">
        <v>2.83</v>
      </c>
      <c r="P35" s="203">
        <v>1.06</v>
      </c>
      <c r="Q35" s="203">
        <v>0.17</v>
      </c>
      <c r="R35" s="203">
        <v>0.72</v>
      </c>
      <c r="S35" s="203">
        <v>0.44</v>
      </c>
      <c r="T35" s="203">
        <v>0</v>
      </c>
      <c r="U35" s="203">
        <v>1.1499999999999999</v>
      </c>
      <c r="V35" s="203">
        <v>0.35</v>
      </c>
      <c r="W35" s="203">
        <v>0.69</v>
      </c>
      <c r="X35" s="203">
        <v>2.5</v>
      </c>
      <c r="Y35" s="203">
        <v>0</v>
      </c>
      <c r="Z35" s="203">
        <v>4.71</v>
      </c>
      <c r="AA35" s="203">
        <v>1.52</v>
      </c>
      <c r="AB35" s="203">
        <v>0</v>
      </c>
      <c r="AC35" s="203">
        <v>18.899999999999999</v>
      </c>
      <c r="AD35" s="203">
        <v>0</v>
      </c>
      <c r="AE35" s="203">
        <v>0</v>
      </c>
      <c r="AF35" s="203">
        <v>0</v>
      </c>
      <c r="AG35" s="203">
        <v>42.44</v>
      </c>
      <c r="AH35" s="203">
        <v>0</v>
      </c>
      <c r="AI35" s="203">
        <v>50.92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317.51</v>
      </c>
      <c r="AP35" s="203">
        <v>0</v>
      </c>
      <c r="AQ35" s="203">
        <v>0</v>
      </c>
      <c r="AR35" s="203">
        <v>0</v>
      </c>
      <c r="AS35" s="203">
        <v>0</v>
      </c>
      <c r="AT35" s="203">
        <v>30.33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19.88</v>
      </c>
      <c r="E36" s="203">
        <v>0</v>
      </c>
      <c r="F36" s="203">
        <v>0</v>
      </c>
      <c r="G36" s="203">
        <v>23.61</v>
      </c>
      <c r="H36" s="203">
        <v>0</v>
      </c>
      <c r="I36" s="203">
        <v>10.35</v>
      </c>
      <c r="J36" s="203">
        <v>0</v>
      </c>
      <c r="K36" s="203">
        <v>10.37</v>
      </c>
      <c r="L36" s="203">
        <v>0.36</v>
      </c>
      <c r="M36" s="203">
        <v>2.4500000000000002</v>
      </c>
      <c r="N36" s="203">
        <v>2</v>
      </c>
      <c r="O36" s="203">
        <v>2.83</v>
      </c>
      <c r="P36" s="203">
        <v>1.06</v>
      </c>
      <c r="Q36" s="203">
        <v>0.17</v>
      </c>
      <c r="R36" s="203">
        <v>0.72</v>
      </c>
      <c r="S36" s="203">
        <v>0.44</v>
      </c>
      <c r="T36" s="203">
        <v>0</v>
      </c>
      <c r="U36" s="203">
        <v>1.1499999999999999</v>
      </c>
      <c r="V36" s="203">
        <v>0.35</v>
      </c>
      <c r="W36" s="203">
        <v>0.69</v>
      </c>
      <c r="X36" s="203">
        <v>2.5</v>
      </c>
      <c r="Y36" s="203">
        <v>0</v>
      </c>
      <c r="Z36" s="203">
        <v>4.71</v>
      </c>
      <c r="AA36" s="203">
        <v>1.52</v>
      </c>
      <c r="AB36" s="203">
        <v>0</v>
      </c>
      <c r="AC36" s="203">
        <v>18.899999999999999</v>
      </c>
      <c r="AD36" s="203">
        <v>0</v>
      </c>
      <c r="AE36" s="203">
        <v>0</v>
      </c>
      <c r="AF36" s="203">
        <v>0</v>
      </c>
      <c r="AG36" s="203">
        <v>42.44</v>
      </c>
      <c r="AH36" s="203">
        <v>0</v>
      </c>
      <c r="AI36" s="203">
        <v>50.92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317.51</v>
      </c>
      <c r="AP36" s="203">
        <v>0</v>
      </c>
      <c r="AQ36" s="203">
        <v>0</v>
      </c>
      <c r="AR36" s="203">
        <v>0</v>
      </c>
      <c r="AS36" s="203">
        <v>0</v>
      </c>
      <c r="AT36" s="203">
        <v>30.33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19.739999999999998</v>
      </c>
      <c r="E37" s="203">
        <v>0</v>
      </c>
      <c r="F37" s="203">
        <v>0</v>
      </c>
      <c r="G37" s="203">
        <v>23.61</v>
      </c>
      <c r="H37" s="203">
        <v>0</v>
      </c>
      <c r="I37" s="203">
        <v>10.35</v>
      </c>
      <c r="J37" s="203">
        <v>0</v>
      </c>
      <c r="K37" s="203">
        <v>10.37</v>
      </c>
      <c r="L37" s="203">
        <v>0.36</v>
      </c>
      <c r="M37" s="203">
        <v>2.4500000000000002</v>
      </c>
      <c r="N37" s="203">
        <v>2</v>
      </c>
      <c r="O37" s="203">
        <v>2.83</v>
      </c>
      <c r="P37" s="203">
        <v>1.06</v>
      </c>
      <c r="Q37" s="203">
        <v>0.17</v>
      </c>
      <c r="R37" s="203">
        <v>0.72</v>
      </c>
      <c r="S37" s="203">
        <v>0.44</v>
      </c>
      <c r="T37" s="203">
        <v>0</v>
      </c>
      <c r="U37" s="203">
        <v>1.1499999999999999</v>
      </c>
      <c r="V37" s="203">
        <v>0.35</v>
      </c>
      <c r="W37" s="203">
        <v>0.69</v>
      </c>
      <c r="X37" s="203">
        <v>2.5</v>
      </c>
      <c r="Y37" s="203">
        <v>0</v>
      </c>
      <c r="Z37" s="203">
        <v>4.71</v>
      </c>
      <c r="AA37" s="203">
        <v>1.52</v>
      </c>
      <c r="AB37" s="203">
        <v>0</v>
      </c>
      <c r="AC37" s="203">
        <v>18.899999999999999</v>
      </c>
      <c r="AD37" s="203">
        <v>0</v>
      </c>
      <c r="AE37" s="203">
        <v>0</v>
      </c>
      <c r="AF37" s="203">
        <v>0</v>
      </c>
      <c r="AG37" s="203">
        <v>42.44</v>
      </c>
      <c r="AH37" s="203">
        <v>0</v>
      </c>
      <c r="AI37" s="203">
        <v>50.92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317.51</v>
      </c>
      <c r="AP37" s="203">
        <v>0</v>
      </c>
      <c r="AQ37" s="203">
        <v>0</v>
      </c>
      <c r="AR37" s="203">
        <v>0</v>
      </c>
      <c r="AS37" s="203">
        <v>0</v>
      </c>
      <c r="AT37" s="203">
        <v>30.33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19.739999999999998</v>
      </c>
      <c r="E38" s="203">
        <v>0</v>
      </c>
      <c r="F38" s="203">
        <v>0</v>
      </c>
      <c r="G38" s="203">
        <v>23.61</v>
      </c>
      <c r="H38" s="203">
        <v>0</v>
      </c>
      <c r="I38" s="203">
        <v>10.35</v>
      </c>
      <c r="J38" s="203">
        <v>0</v>
      </c>
      <c r="K38" s="203">
        <v>10.37</v>
      </c>
      <c r="L38" s="203">
        <v>0.36</v>
      </c>
      <c r="M38" s="203">
        <v>2.4500000000000002</v>
      </c>
      <c r="N38" s="203">
        <v>2</v>
      </c>
      <c r="O38" s="203">
        <v>2.83</v>
      </c>
      <c r="P38" s="203">
        <v>1.06</v>
      </c>
      <c r="Q38" s="203">
        <v>0.17</v>
      </c>
      <c r="R38" s="203">
        <v>0.72</v>
      </c>
      <c r="S38" s="203">
        <v>0.44</v>
      </c>
      <c r="T38" s="203">
        <v>0</v>
      </c>
      <c r="U38" s="203">
        <v>1.1499999999999999</v>
      </c>
      <c r="V38" s="203">
        <v>0.35</v>
      </c>
      <c r="W38" s="203">
        <v>0.69</v>
      </c>
      <c r="X38" s="203">
        <v>2.5</v>
      </c>
      <c r="Y38" s="203">
        <v>0</v>
      </c>
      <c r="Z38" s="203">
        <v>4.71</v>
      </c>
      <c r="AA38" s="203">
        <v>1.52</v>
      </c>
      <c r="AB38" s="203">
        <v>0</v>
      </c>
      <c r="AC38" s="203">
        <v>18.899999999999999</v>
      </c>
      <c r="AD38" s="203">
        <v>0</v>
      </c>
      <c r="AE38" s="203">
        <v>0</v>
      </c>
      <c r="AF38" s="203">
        <v>0</v>
      </c>
      <c r="AG38" s="203">
        <v>42.44</v>
      </c>
      <c r="AH38" s="203">
        <v>0</v>
      </c>
      <c r="AI38" s="203">
        <v>50.92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317.51</v>
      </c>
      <c r="AP38" s="203">
        <v>0</v>
      </c>
      <c r="AQ38" s="203">
        <v>0</v>
      </c>
      <c r="AR38" s="203">
        <v>0</v>
      </c>
      <c r="AS38" s="203">
        <v>0</v>
      </c>
      <c r="AT38" s="203">
        <v>30.33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19.510000000000002</v>
      </c>
      <c r="E39" s="203">
        <v>0</v>
      </c>
      <c r="F39" s="203">
        <v>0</v>
      </c>
      <c r="G39" s="203">
        <v>23.61</v>
      </c>
      <c r="H39" s="203">
        <v>0</v>
      </c>
      <c r="I39" s="203">
        <v>10.35</v>
      </c>
      <c r="J39" s="203">
        <v>0</v>
      </c>
      <c r="K39" s="203">
        <v>10.37</v>
      </c>
      <c r="L39" s="203">
        <v>0.36</v>
      </c>
      <c r="M39" s="203">
        <v>2.4500000000000002</v>
      </c>
      <c r="N39" s="203">
        <v>2</v>
      </c>
      <c r="O39" s="203">
        <v>2.83</v>
      </c>
      <c r="P39" s="203">
        <v>1.06</v>
      </c>
      <c r="Q39" s="203">
        <v>0.17</v>
      </c>
      <c r="R39" s="203">
        <v>0.72</v>
      </c>
      <c r="S39" s="203">
        <v>0.44</v>
      </c>
      <c r="T39" s="203">
        <v>0</v>
      </c>
      <c r="U39" s="203">
        <v>1.1499999999999999</v>
      </c>
      <c r="V39" s="203">
        <v>0.35</v>
      </c>
      <c r="W39" s="203">
        <v>0.69</v>
      </c>
      <c r="X39" s="203">
        <v>2.5</v>
      </c>
      <c r="Y39" s="203">
        <v>0</v>
      </c>
      <c r="Z39" s="203">
        <v>4.71</v>
      </c>
      <c r="AA39" s="203">
        <v>1.52</v>
      </c>
      <c r="AB39" s="203">
        <v>0</v>
      </c>
      <c r="AC39" s="203">
        <v>18.899999999999999</v>
      </c>
      <c r="AD39" s="203">
        <v>0</v>
      </c>
      <c r="AE39" s="203">
        <v>0</v>
      </c>
      <c r="AF39" s="203">
        <v>0</v>
      </c>
      <c r="AG39" s="203">
        <v>42.44</v>
      </c>
      <c r="AH39" s="203">
        <v>0</v>
      </c>
      <c r="AI39" s="203">
        <v>50.92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314.39</v>
      </c>
      <c r="AP39" s="203">
        <v>0</v>
      </c>
      <c r="AQ39" s="203">
        <v>0</v>
      </c>
      <c r="AR39" s="203">
        <v>0</v>
      </c>
      <c r="AS39" s="203">
        <v>0</v>
      </c>
      <c r="AT39" s="203">
        <v>30.33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19.510000000000002</v>
      </c>
      <c r="E40" s="203">
        <v>0</v>
      </c>
      <c r="F40" s="203">
        <v>0</v>
      </c>
      <c r="G40" s="203">
        <v>23.61</v>
      </c>
      <c r="H40" s="203">
        <v>0</v>
      </c>
      <c r="I40" s="203">
        <v>10.35</v>
      </c>
      <c r="J40" s="203">
        <v>0</v>
      </c>
      <c r="K40" s="203">
        <v>10.37</v>
      </c>
      <c r="L40" s="203">
        <v>0.36</v>
      </c>
      <c r="M40" s="203">
        <v>2.4500000000000002</v>
      </c>
      <c r="N40" s="203">
        <v>2</v>
      </c>
      <c r="O40" s="203">
        <v>2.83</v>
      </c>
      <c r="P40" s="203">
        <v>1.06</v>
      </c>
      <c r="Q40" s="203">
        <v>0.17</v>
      </c>
      <c r="R40" s="203">
        <v>0.72</v>
      </c>
      <c r="S40" s="203">
        <v>0.44</v>
      </c>
      <c r="T40" s="203">
        <v>0</v>
      </c>
      <c r="U40" s="203">
        <v>1.1499999999999999</v>
      </c>
      <c r="V40" s="203">
        <v>0.35</v>
      </c>
      <c r="W40" s="203">
        <v>0.69</v>
      </c>
      <c r="X40" s="203">
        <v>2.5</v>
      </c>
      <c r="Y40" s="203">
        <v>0</v>
      </c>
      <c r="Z40" s="203">
        <v>4.71</v>
      </c>
      <c r="AA40" s="203">
        <v>1.52</v>
      </c>
      <c r="AB40" s="203">
        <v>0</v>
      </c>
      <c r="AC40" s="203">
        <v>18.899999999999999</v>
      </c>
      <c r="AD40" s="203">
        <v>0</v>
      </c>
      <c r="AE40" s="203">
        <v>0</v>
      </c>
      <c r="AF40" s="203">
        <v>0</v>
      </c>
      <c r="AG40" s="203">
        <v>42.44</v>
      </c>
      <c r="AH40" s="203">
        <v>0</v>
      </c>
      <c r="AI40" s="203">
        <v>50.92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314.39</v>
      </c>
      <c r="AP40" s="203">
        <v>0</v>
      </c>
      <c r="AQ40" s="203">
        <v>0</v>
      </c>
      <c r="AR40" s="203">
        <v>0</v>
      </c>
      <c r="AS40" s="203">
        <v>0</v>
      </c>
      <c r="AT40" s="203">
        <v>30.33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19.510000000000002</v>
      </c>
      <c r="E41" s="203">
        <v>0</v>
      </c>
      <c r="F41" s="203">
        <v>0</v>
      </c>
      <c r="G41" s="203">
        <v>23.61</v>
      </c>
      <c r="H41" s="203">
        <v>0</v>
      </c>
      <c r="I41" s="203">
        <v>10.35</v>
      </c>
      <c r="J41" s="203">
        <v>30.33</v>
      </c>
      <c r="K41" s="203">
        <v>10.37</v>
      </c>
      <c r="L41" s="203">
        <v>0.36</v>
      </c>
      <c r="M41" s="203">
        <v>2.4500000000000002</v>
      </c>
      <c r="N41" s="203">
        <v>2</v>
      </c>
      <c r="O41" s="203">
        <v>2.83</v>
      </c>
      <c r="P41" s="203">
        <v>1.06</v>
      </c>
      <c r="Q41" s="203">
        <v>0.17</v>
      </c>
      <c r="R41" s="203">
        <v>0.72</v>
      </c>
      <c r="S41" s="203">
        <v>0.44</v>
      </c>
      <c r="T41" s="203">
        <v>0</v>
      </c>
      <c r="U41" s="203">
        <v>1.1499999999999999</v>
      </c>
      <c r="V41" s="203">
        <v>0.35</v>
      </c>
      <c r="W41" s="203">
        <v>0.69</v>
      </c>
      <c r="X41" s="203">
        <v>2.5</v>
      </c>
      <c r="Y41" s="203">
        <v>0</v>
      </c>
      <c r="Z41" s="203">
        <v>4.71</v>
      </c>
      <c r="AA41" s="203">
        <v>1.52</v>
      </c>
      <c r="AB41" s="203">
        <v>0</v>
      </c>
      <c r="AC41" s="203">
        <v>18.899999999999999</v>
      </c>
      <c r="AD41" s="203">
        <v>0</v>
      </c>
      <c r="AE41" s="203">
        <v>0</v>
      </c>
      <c r="AF41" s="203">
        <v>0</v>
      </c>
      <c r="AG41" s="203">
        <v>42.44</v>
      </c>
      <c r="AH41" s="203">
        <v>0</v>
      </c>
      <c r="AI41" s="203">
        <v>50.92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314.39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19.37</v>
      </c>
      <c r="E42" s="203">
        <v>0</v>
      </c>
      <c r="F42" s="203">
        <v>0</v>
      </c>
      <c r="G42" s="203">
        <v>23.61</v>
      </c>
      <c r="H42" s="203">
        <v>0</v>
      </c>
      <c r="I42" s="203">
        <v>10.35</v>
      </c>
      <c r="J42" s="203">
        <v>30.33</v>
      </c>
      <c r="K42" s="203">
        <v>77.17</v>
      </c>
      <c r="L42" s="203">
        <v>0.36</v>
      </c>
      <c r="M42" s="203">
        <v>2.4500000000000002</v>
      </c>
      <c r="N42" s="203">
        <v>2</v>
      </c>
      <c r="O42" s="203">
        <v>2.83</v>
      </c>
      <c r="P42" s="203">
        <v>1.06</v>
      </c>
      <c r="Q42" s="203">
        <v>0.17</v>
      </c>
      <c r="R42" s="203">
        <v>0.72</v>
      </c>
      <c r="S42" s="203">
        <v>0.44</v>
      </c>
      <c r="T42" s="203">
        <v>0</v>
      </c>
      <c r="U42" s="203">
        <v>1.1499999999999999</v>
      </c>
      <c r="V42" s="203">
        <v>0.35</v>
      </c>
      <c r="W42" s="203">
        <v>0.69</v>
      </c>
      <c r="X42" s="203">
        <v>2.5</v>
      </c>
      <c r="Y42" s="203">
        <v>0</v>
      </c>
      <c r="Z42" s="203">
        <v>4.71</v>
      </c>
      <c r="AA42" s="203">
        <v>1.52</v>
      </c>
      <c r="AB42" s="203">
        <v>0</v>
      </c>
      <c r="AC42" s="203">
        <v>18.899999999999999</v>
      </c>
      <c r="AD42" s="203">
        <v>0</v>
      </c>
      <c r="AE42" s="203">
        <v>0</v>
      </c>
      <c r="AF42" s="203">
        <v>0</v>
      </c>
      <c r="AG42" s="203">
        <v>42.44</v>
      </c>
      <c r="AH42" s="203">
        <v>0</v>
      </c>
      <c r="AI42" s="203">
        <v>50.92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314.39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19.28</v>
      </c>
      <c r="E43" s="203">
        <v>0</v>
      </c>
      <c r="F43" s="203">
        <v>0</v>
      </c>
      <c r="G43" s="203">
        <v>23.61</v>
      </c>
      <c r="H43" s="203">
        <v>0</v>
      </c>
      <c r="I43" s="203">
        <v>10.35</v>
      </c>
      <c r="J43" s="203">
        <v>30.33</v>
      </c>
      <c r="K43" s="203">
        <v>179.81</v>
      </c>
      <c r="L43" s="203">
        <v>0.36</v>
      </c>
      <c r="M43" s="203">
        <v>2.4500000000000002</v>
      </c>
      <c r="N43" s="203">
        <v>2</v>
      </c>
      <c r="O43" s="203">
        <v>2.83</v>
      </c>
      <c r="P43" s="203">
        <v>1.06</v>
      </c>
      <c r="Q43" s="203">
        <v>0.17</v>
      </c>
      <c r="R43" s="203">
        <v>0.72</v>
      </c>
      <c r="S43" s="203">
        <v>0.44</v>
      </c>
      <c r="T43" s="203">
        <v>0</v>
      </c>
      <c r="U43" s="203">
        <v>1.1499999999999999</v>
      </c>
      <c r="V43" s="203">
        <v>0.35</v>
      </c>
      <c r="W43" s="203">
        <v>0.69</v>
      </c>
      <c r="X43" s="203">
        <v>2.5</v>
      </c>
      <c r="Y43" s="203">
        <v>0</v>
      </c>
      <c r="Z43" s="203">
        <v>4.71</v>
      </c>
      <c r="AA43" s="203">
        <v>1.52</v>
      </c>
      <c r="AB43" s="203">
        <v>0</v>
      </c>
      <c r="AC43" s="203">
        <v>18.899999999999999</v>
      </c>
      <c r="AD43" s="203">
        <v>0</v>
      </c>
      <c r="AE43" s="203">
        <v>0</v>
      </c>
      <c r="AF43" s="203">
        <v>0</v>
      </c>
      <c r="AG43" s="203">
        <v>42.44</v>
      </c>
      <c r="AH43" s="203">
        <v>0</v>
      </c>
      <c r="AI43" s="203">
        <v>50.92</v>
      </c>
      <c r="AJ43" s="203">
        <v>0</v>
      </c>
      <c r="AK43" s="203">
        <v>17.36</v>
      </c>
      <c r="AL43" s="203">
        <v>0</v>
      </c>
      <c r="AM43" s="203">
        <v>0</v>
      </c>
      <c r="AN43" s="203">
        <v>0</v>
      </c>
      <c r="AO43" s="203">
        <v>314.39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19.28</v>
      </c>
      <c r="E44" s="203">
        <v>0</v>
      </c>
      <c r="F44" s="203">
        <v>0</v>
      </c>
      <c r="G44" s="203">
        <v>23.61</v>
      </c>
      <c r="H44" s="203">
        <v>0</v>
      </c>
      <c r="I44" s="203">
        <v>10.35</v>
      </c>
      <c r="J44" s="203">
        <v>30.33</v>
      </c>
      <c r="K44" s="203">
        <v>283.13</v>
      </c>
      <c r="L44" s="203">
        <v>0.36</v>
      </c>
      <c r="M44" s="203">
        <v>2.4500000000000002</v>
      </c>
      <c r="N44" s="203">
        <v>2</v>
      </c>
      <c r="O44" s="203">
        <v>2.83</v>
      </c>
      <c r="P44" s="203">
        <v>1.06</v>
      </c>
      <c r="Q44" s="203">
        <v>0.17</v>
      </c>
      <c r="R44" s="203">
        <v>0.71</v>
      </c>
      <c r="S44" s="203">
        <v>0.45</v>
      </c>
      <c r="T44" s="203">
        <v>0</v>
      </c>
      <c r="U44" s="203">
        <v>1.1499999999999999</v>
      </c>
      <c r="V44" s="203">
        <v>0.35</v>
      </c>
      <c r="W44" s="203">
        <v>0.69</v>
      </c>
      <c r="X44" s="203">
        <v>2.5</v>
      </c>
      <c r="Y44" s="203">
        <v>0</v>
      </c>
      <c r="Z44" s="203">
        <v>4.71</v>
      </c>
      <c r="AA44" s="203">
        <v>1.52</v>
      </c>
      <c r="AB44" s="203">
        <v>0</v>
      </c>
      <c r="AC44" s="203">
        <v>18.899999999999999</v>
      </c>
      <c r="AD44" s="203">
        <v>0</v>
      </c>
      <c r="AE44" s="203">
        <v>0</v>
      </c>
      <c r="AF44" s="203">
        <v>0</v>
      </c>
      <c r="AG44" s="203">
        <v>42.44</v>
      </c>
      <c r="AH44" s="203">
        <v>0</v>
      </c>
      <c r="AI44" s="203">
        <v>50.92</v>
      </c>
      <c r="AJ44" s="203">
        <v>0</v>
      </c>
      <c r="AK44" s="203">
        <v>17.36</v>
      </c>
      <c r="AL44" s="203">
        <v>0</v>
      </c>
      <c r="AM44" s="203">
        <v>0</v>
      </c>
      <c r="AN44" s="203">
        <v>0</v>
      </c>
      <c r="AO44" s="203">
        <v>314.39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19.18</v>
      </c>
      <c r="E45" s="203">
        <v>0</v>
      </c>
      <c r="F45" s="203">
        <v>0</v>
      </c>
      <c r="G45" s="203">
        <v>23.61</v>
      </c>
      <c r="H45" s="203">
        <v>0</v>
      </c>
      <c r="I45" s="203">
        <v>10.35</v>
      </c>
      <c r="J45" s="203">
        <v>30.33</v>
      </c>
      <c r="K45" s="203">
        <v>375</v>
      </c>
      <c r="L45" s="203">
        <v>1.05</v>
      </c>
      <c r="M45" s="203">
        <v>2.4500000000000002</v>
      </c>
      <c r="N45" s="203">
        <v>2</v>
      </c>
      <c r="O45" s="203">
        <v>2.83</v>
      </c>
      <c r="P45" s="203">
        <v>1.06</v>
      </c>
      <c r="Q45" s="203">
        <v>0.17</v>
      </c>
      <c r="R45" s="203">
        <v>0.72</v>
      </c>
      <c r="S45" s="203">
        <v>0.44</v>
      </c>
      <c r="T45" s="203">
        <v>0</v>
      </c>
      <c r="U45" s="203">
        <v>1.1499999999999999</v>
      </c>
      <c r="V45" s="203">
        <v>0.35</v>
      </c>
      <c r="W45" s="203">
        <v>0.69</v>
      </c>
      <c r="X45" s="203">
        <v>2.5</v>
      </c>
      <c r="Y45" s="203">
        <v>0</v>
      </c>
      <c r="Z45" s="203">
        <v>4.71</v>
      </c>
      <c r="AA45" s="203">
        <v>1.52</v>
      </c>
      <c r="AB45" s="203">
        <v>0</v>
      </c>
      <c r="AC45" s="203">
        <v>18.899999999999999</v>
      </c>
      <c r="AD45" s="203">
        <v>0</v>
      </c>
      <c r="AE45" s="203">
        <v>0</v>
      </c>
      <c r="AF45" s="203">
        <v>0</v>
      </c>
      <c r="AG45" s="203">
        <v>42.44</v>
      </c>
      <c r="AH45" s="203">
        <v>0</v>
      </c>
      <c r="AI45" s="203">
        <v>50.92</v>
      </c>
      <c r="AJ45" s="203">
        <v>0</v>
      </c>
      <c r="AK45" s="203">
        <v>17.36</v>
      </c>
      <c r="AL45" s="203">
        <v>0</v>
      </c>
      <c r="AM45" s="203">
        <v>0</v>
      </c>
      <c r="AN45" s="203">
        <v>0</v>
      </c>
      <c r="AO45" s="203">
        <v>314.39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19.18</v>
      </c>
      <c r="E46" s="203">
        <v>0</v>
      </c>
      <c r="F46" s="203">
        <v>0</v>
      </c>
      <c r="G46" s="203">
        <v>23.61</v>
      </c>
      <c r="H46" s="203">
        <v>0</v>
      </c>
      <c r="I46" s="203">
        <v>10.35</v>
      </c>
      <c r="J46" s="203">
        <v>30.33</v>
      </c>
      <c r="K46" s="203">
        <v>375</v>
      </c>
      <c r="L46" s="203">
        <v>0.36</v>
      </c>
      <c r="M46" s="203">
        <v>2.4500000000000002</v>
      </c>
      <c r="N46" s="203">
        <v>2</v>
      </c>
      <c r="O46" s="203">
        <v>2.83</v>
      </c>
      <c r="P46" s="203">
        <v>1.06</v>
      </c>
      <c r="Q46" s="203">
        <v>0.17</v>
      </c>
      <c r="R46" s="203">
        <v>0.72</v>
      </c>
      <c r="S46" s="203">
        <v>0.44</v>
      </c>
      <c r="T46" s="203">
        <v>0</v>
      </c>
      <c r="U46" s="203">
        <v>1.1499999999999999</v>
      </c>
      <c r="V46" s="203">
        <v>0.35</v>
      </c>
      <c r="W46" s="203">
        <v>0.69</v>
      </c>
      <c r="X46" s="203">
        <v>2.5</v>
      </c>
      <c r="Y46" s="203">
        <v>0</v>
      </c>
      <c r="Z46" s="203">
        <v>4.71</v>
      </c>
      <c r="AA46" s="203">
        <v>1.52</v>
      </c>
      <c r="AB46" s="203">
        <v>0</v>
      </c>
      <c r="AC46" s="203">
        <v>18.899999999999999</v>
      </c>
      <c r="AD46" s="203">
        <v>0</v>
      </c>
      <c r="AE46" s="203">
        <v>0</v>
      </c>
      <c r="AF46" s="203">
        <v>0</v>
      </c>
      <c r="AG46" s="203">
        <v>42.44</v>
      </c>
      <c r="AH46" s="203">
        <v>0</v>
      </c>
      <c r="AI46" s="203">
        <v>50.92</v>
      </c>
      <c r="AJ46" s="203">
        <v>0</v>
      </c>
      <c r="AK46" s="203">
        <v>17.36</v>
      </c>
      <c r="AL46" s="203">
        <v>0</v>
      </c>
      <c r="AM46" s="203">
        <v>0</v>
      </c>
      <c r="AN46" s="203">
        <v>0</v>
      </c>
      <c r="AO46" s="203">
        <v>314.39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19.09</v>
      </c>
      <c r="E47" s="203">
        <v>0</v>
      </c>
      <c r="F47" s="203">
        <v>0</v>
      </c>
      <c r="G47" s="203">
        <v>23.61</v>
      </c>
      <c r="H47" s="203">
        <v>0</v>
      </c>
      <c r="I47" s="203">
        <v>10.35</v>
      </c>
      <c r="J47" s="203">
        <v>30.33</v>
      </c>
      <c r="K47" s="203">
        <v>375</v>
      </c>
      <c r="L47" s="203">
        <v>0.36</v>
      </c>
      <c r="M47" s="203">
        <v>2.4500000000000002</v>
      </c>
      <c r="N47" s="203">
        <v>2</v>
      </c>
      <c r="O47" s="203">
        <v>2.83</v>
      </c>
      <c r="P47" s="203">
        <v>1.06</v>
      </c>
      <c r="Q47" s="203">
        <v>0.17</v>
      </c>
      <c r="R47" s="203">
        <v>0.71</v>
      </c>
      <c r="S47" s="203">
        <v>0.44</v>
      </c>
      <c r="T47" s="203">
        <v>0</v>
      </c>
      <c r="U47" s="203">
        <v>1.1499999999999999</v>
      </c>
      <c r="V47" s="203">
        <v>0</v>
      </c>
      <c r="W47" s="203">
        <v>0.56999999999999995</v>
      </c>
      <c r="X47" s="203">
        <v>2.5</v>
      </c>
      <c r="Y47" s="203">
        <v>0</v>
      </c>
      <c r="Z47" s="203">
        <v>4.71</v>
      </c>
      <c r="AA47" s="203">
        <v>1.52</v>
      </c>
      <c r="AB47" s="203">
        <v>0</v>
      </c>
      <c r="AC47" s="203">
        <v>19.32</v>
      </c>
      <c r="AD47" s="203">
        <v>0</v>
      </c>
      <c r="AE47" s="203">
        <v>0</v>
      </c>
      <c r="AF47" s="203">
        <v>0</v>
      </c>
      <c r="AG47" s="203">
        <v>42.44</v>
      </c>
      <c r="AH47" s="203">
        <v>0</v>
      </c>
      <c r="AI47" s="203">
        <v>50.92</v>
      </c>
      <c r="AJ47" s="203">
        <v>0</v>
      </c>
      <c r="AK47" s="203">
        <v>15.59</v>
      </c>
      <c r="AL47" s="203">
        <v>0</v>
      </c>
      <c r="AM47" s="203">
        <v>0</v>
      </c>
      <c r="AN47" s="203">
        <v>0</v>
      </c>
      <c r="AO47" s="203">
        <v>314.39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19.09</v>
      </c>
      <c r="E48" s="203">
        <v>0</v>
      </c>
      <c r="F48" s="203">
        <v>0</v>
      </c>
      <c r="G48" s="203">
        <v>23.61</v>
      </c>
      <c r="H48" s="203">
        <v>0</v>
      </c>
      <c r="I48" s="203">
        <v>10.35</v>
      </c>
      <c r="J48" s="203">
        <v>30.33</v>
      </c>
      <c r="K48" s="203">
        <v>375</v>
      </c>
      <c r="L48" s="203">
        <v>0.36</v>
      </c>
      <c r="M48" s="203">
        <v>2.4500000000000002</v>
      </c>
      <c r="N48" s="203">
        <v>2</v>
      </c>
      <c r="O48" s="203">
        <v>2.83</v>
      </c>
      <c r="P48" s="203">
        <v>1.06</v>
      </c>
      <c r="Q48" s="203">
        <v>0.17</v>
      </c>
      <c r="R48" s="203">
        <v>0.71</v>
      </c>
      <c r="S48" s="203">
        <v>0.44</v>
      </c>
      <c r="T48" s="203">
        <v>0</v>
      </c>
      <c r="U48" s="203">
        <v>1.1499999999999999</v>
      </c>
      <c r="V48" s="203">
        <v>0.35</v>
      </c>
      <c r="W48" s="203">
        <v>0.56999999999999995</v>
      </c>
      <c r="X48" s="203">
        <v>2.5</v>
      </c>
      <c r="Y48" s="203">
        <v>0</v>
      </c>
      <c r="Z48" s="203">
        <v>4.71</v>
      </c>
      <c r="AA48" s="203">
        <v>1.52</v>
      </c>
      <c r="AB48" s="203">
        <v>0</v>
      </c>
      <c r="AC48" s="203">
        <v>19.32</v>
      </c>
      <c r="AD48" s="203">
        <v>0</v>
      </c>
      <c r="AE48" s="203">
        <v>0</v>
      </c>
      <c r="AF48" s="203">
        <v>0</v>
      </c>
      <c r="AG48" s="203">
        <v>42.44</v>
      </c>
      <c r="AH48" s="203">
        <v>0</v>
      </c>
      <c r="AI48" s="203">
        <v>50.92</v>
      </c>
      <c r="AJ48" s="203">
        <v>0</v>
      </c>
      <c r="AK48" s="203">
        <v>15.59</v>
      </c>
      <c r="AL48" s="203">
        <v>0</v>
      </c>
      <c r="AM48" s="203">
        <v>0</v>
      </c>
      <c r="AN48" s="203">
        <v>0</v>
      </c>
      <c r="AO48" s="203">
        <v>314.39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18.91</v>
      </c>
      <c r="E49" s="203">
        <v>0</v>
      </c>
      <c r="F49" s="203">
        <v>0</v>
      </c>
      <c r="G49" s="203">
        <v>23.61</v>
      </c>
      <c r="H49" s="203">
        <v>0</v>
      </c>
      <c r="I49" s="203">
        <v>10.35</v>
      </c>
      <c r="J49" s="203">
        <v>30.33</v>
      </c>
      <c r="K49" s="203">
        <v>375</v>
      </c>
      <c r="L49" s="203">
        <v>0.36</v>
      </c>
      <c r="M49" s="203">
        <v>2.4500000000000002</v>
      </c>
      <c r="N49" s="203">
        <v>2</v>
      </c>
      <c r="O49" s="203">
        <v>2.83</v>
      </c>
      <c r="P49" s="203">
        <v>1.06</v>
      </c>
      <c r="Q49" s="203">
        <v>0.17</v>
      </c>
      <c r="R49" s="203">
        <v>0.71</v>
      </c>
      <c r="S49" s="203">
        <v>0.44</v>
      </c>
      <c r="T49" s="203">
        <v>0</v>
      </c>
      <c r="U49" s="203">
        <v>1.1499999999999999</v>
      </c>
      <c r="V49" s="203">
        <v>0.35</v>
      </c>
      <c r="W49" s="203">
        <v>0.56999999999999995</v>
      </c>
      <c r="X49" s="203">
        <v>2.5</v>
      </c>
      <c r="Y49" s="203">
        <v>0</v>
      </c>
      <c r="Z49" s="203">
        <v>4.71</v>
      </c>
      <c r="AA49" s="203">
        <v>1.52</v>
      </c>
      <c r="AB49" s="203">
        <v>0</v>
      </c>
      <c r="AC49" s="203">
        <v>19.32</v>
      </c>
      <c r="AD49" s="203">
        <v>0</v>
      </c>
      <c r="AE49" s="203">
        <v>0</v>
      </c>
      <c r="AF49" s="203">
        <v>0</v>
      </c>
      <c r="AG49" s="203">
        <v>42.44</v>
      </c>
      <c r="AH49" s="203">
        <v>0</v>
      </c>
      <c r="AI49" s="203">
        <v>50.92</v>
      </c>
      <c r="AJ49" s="203">
        <v>0</v>
      </c>
      <c r="AK49" s="203">
        <v>15.59</v>
      </c>
      <c r="AL49" s="203">
        <v>0</v>
      </c>
      <c r="AM49" s="203">
        <v>0</v>
      </c>
      <c r="AN49" s="203">
        <v>0</v>
      </c>
      <c r="AO49" s="203">
        <v>314.39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18.91</v>
      </c>
      <c r="E50" s="203">
        <v>0</v>
      </c>
      <c r="F50" s="203">
        <v>0</v>
      </c>
      <c r="G50" s="203">
        <v>23.61</v>
      </c>
      <c r="H50" s="203">
        <v>0</v>
      </c>
      <c r="I50" s="203">
        <v>10.35</v>
      </c>
      <c r="J50" s="203">
        <v>30.33</v>
      </c>
      <c r="K50" s="203">
        <v>375</v>
      </c>
      <c r="L50" s="203">
        <v>0.36</v>
      </c>
      <c r="M50" s="203">
        <v>2.4500000000000002</v>
      </c>
      <c r="N50" s="203">
        <v>2</v>
      </c>
      <c r="O50" s="203">
        <v>2.83</v>
      </c>
      <c r="P50" s="203">
        <v>1.06</v>
      </c>
      <c r="Q50" s="203">
        <v>0.17</v>
      </c>
      <c r="R50" s="203">
        <v>0.71</v>
      </c>
      <c r="S50" s="203">
        <v>0.44</v>
      </c>
      <c r="T50" s="203">
        <v>0</v>
      </c>
      <c r="U50" s="203">
        <v>1.1499999999999999</v>
      </c>
      <c r="V50" s="203">
        <v>0.35</v>
      </c>
      <c r="W50" s="203">
        <v>0.56999999999999995</v>
      </c>
      <c r="X50" s="203">
        <v>2.5</v>
      </c>
      <c r="Y50" s="203">
        <v>0</v>
      </c>
      <c r="Z50" s="203">
        <v>4.71</v>
      </c>
      <c r="AA50" s="203">
        <v>1.52</v>
      </c>
      <c r="AB50" s="203">
        <v>0</v>
      </c>
      <c r="AC50" s="203">
        <v>19.32</v>
      </c>
      <c r="AD50" s="203">
        <v>0</v>
      </c>
      <c r="AE50" s="203">
        <v>0</v>
      </c>
      <c r="AF50" s="203">
        <v>0</v>
      </c>
      <c r="AG50" s="203">
        <v>42.44</v>
      </c>
      <c r="AH50" s="203">
        <v>0</v>
      </c>
      <c r="AI50" s="203">
        <v>50.92</v>
      </c>
      <c r="AJ50" s="203">
        <v>0</v>
      </c>
      <c r="AK50" s="203">
        <v>15.59</v>
      </c>
      <c r="AL50" s="203">
        <v>0</v>
      </c>
      <c r="AM50" s="203">
        <v>0</v>
      </c>
      <c r="AN50" s="203">
        <v>0</v>
      </c>
      <c r="AO50" s="203">
        <v>314.39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18.82</v>
      </c>
      <c r="E51" s="203">
        <v>0</v>
      </c>
      <c r="F51" s="203">
        <v>0</v>
      </c>
      <c r="G51" s="203">
        <v>23.61</v>
      </c>
      <c r="H51" s="203">
        <v>0</v>
      </c>
      <c r="I51" s="203">
        <v>10.35</v>
      </c>
      <c r="J51" s="203">
        <v>30.33</v>
      </c>
      <c r="K51" s="203">
        <v>375</v>
      </c>
      <c r="L51" s="203">
        <v>4.5999999999999996</v>
      </c>
      <c r="M51" s="203">
        <v>2.4500000000000002</v>
      </c>
      <c r="N51" s="203">
        <v>2</v>
      </c>
      <c r="O51" s="203">
        <v>2.83</v>
      </c>
      <c r="P51" s="203">
        <v>1.06</v>
      </c>
      <c r="Q51" s="203">
        <v>1.1599999999999999</v>
      </c>
      <c r="R51" s="203">
        <v>5</v>
      </c>
      <c r="S51" s="203">
        <v>3.05</v>
      </c>
      <c r="T51" s="203">
        <v>0</v>
      </c>
      <c r="U51" s="203">
        <v>1.1499999999999999</v>
      </c>
      <c r="V51" s="203">
        <v>0.35</v>
      </c>
      <c r="W51" s="203">
        <v>0.56999999999999995</v>
      </c>
      <c r="X51" s="203">
        <v>2.5</v>
      </c>
      <c r="Y51" s="203">
        <v>0</v>
      </c>
      <c r="Z51" s="203">
        <v>5.29</v>
      </c>
      <c r="AA51" s="203">
        <v>2.89</v>
      </c>
      <c r="AB51" s="203">
        <v>0</v>
      </c>
      <c r="AC51" s="203">
        <v>19.32</v>
      </c>
      <c r="AD51" s="203">
        <v>0</v>
      </c>
      <c r="AE51" s="203">
        <v>0</v>
      </c>
      <c r="AF51" s="203">
        <v>0</v>
      </c>
      <c r="AG51" s="203">
        <v>42.44</v>
      </c>
      <c r="AH51" s="203">
        <v>0</v>
      </c>
      <c r="AI51" s="203">
        <v>50.92</v>
      </c>
      <c r="AJ51" s="203">
        <v>0</v>
      </c>
      <c r="AK51" s="203">
        <v>15.59</v>
      </c>
      <c r="AL51" s="203">
        <v>0</v>
      </c>
      <c r="AM51" s="203">
        <v>0</v>
      </c>
      <c r="AN51" s="203">
        <v>0</v>
      </c>
      <c r="AO51" s="203">
        <v>308.17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18.82</v>
      </c>
      <c r="E52" s="203">
        <v>0</v>
      </c>
      <c r="F52" s="203">
        <v>0</v>
      </c>
      <c r="G52" s="203">
        <v>23.61</v>
      </c>
      <c r="H52" s="203">
        <v>0</v>
      </c>
      <c r="I52" s="203">
        <v>10.35</v>
      </c>
      <c r="J52" s="203">
        <v>30.33</v>
      </c>
      <c r="K52" s="203">
        <v>375</v>
      </c>
      <c r="L52" s="203">
        <v>4.5999999999999996</v>
      </c>
      <c r="M52" s="203">
        <v>2.4500000000000002</v>
      </c>
      <c r="N52" s="203">
        <v>2</v>
      </c>
      <c r="O52" s="203">
        <v>2.83</v>
      </c>
      <c r="P52" s="203">
        <v>1.06</v>
      </c>
      <c r="Q52" s="203">
        <v>1.88</v>
      </c>
      <c r="R52" s="203">
        <v>8.19</v>
      </c>
      <c r="S52" s="203">
        <v>5.08</v>
      </c>
      <c r="T52" s="203">
        <v>0</v>
      </c>
      <c r="U52" s="203">
        <v>1.1499999999999999</v>
      </c>
      <c r="V52" s="203">
        <v>0.35</v>
      </c>
      <c r="W52" s="203">
        <v>0.56999999999999995</v>
      </c>
      <c r="X52" s="203">
        <v>2.5</v>
      </c>
      <c r="Y52" s="203">
        <v>0</v>
      </c>
      <c r="Z52" s="203">
        <v>5.29</v>
      </c>
      <c r="AA52" s="203">
        <v>2.89</v>
      </c>
      <c r="AB52" s="203">
        <v>0</v>
      </c>
      <c r="AC52" s="203">
        <v>19.32</v>
      </c>
      <c r="AD52" s="203">
        <v>0</v>
      </c>
      <c r="AE52" s="203">
        <v>0</v>
      </c>
      <c r="AF52" s="203">
        <v>0</v>
      </c>
      <c r="AG52" s="203">
        <v>42.44</v>
      </c>
      <c r="AH52" s="203">
        <v>0</v>
      </c>
      <c r="AI52" s="203">
        <v>50.92</v>
      </c>
      <c r="AJ52" s="203">
        <v>0</v>
      </c>
      <c r="AK52" s="203">
        <v>15.59</v>
      </c>
      <c r="AL52" s="203">
        <v>0</v>
      </c>
      <c r="AM52" s="203">
        <v>0</v>
      </c>
      <c r="AN52" s="203">
        <v>0</v>
      </c>
      <c r="AO52" s="203">
        <v>308.17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18.82</v>
      </c>
      <c r="E53" s="203">
        <v>0</v>
      </c>
      <c r="F53" s="203">
        <v>0</v>
      </c>
      <c r="G53" s="203">
        <v>23.61</v>
      </c>
      <c r="H53" s="203">
        <v>0</v>
      </c>
      <c r="I53" s="203">
        <v>10.35</v>
      </c>
      <c r="J53" s="203">
        <v>30.33</v>
      </c>
      <c r="K53" s="203">
        <v>375</v>
      </c>
      <c r="L53" s="203">
        <v>4.5999999999999996</v>
      </c>
      <c r="M53" s="203">
        <v>2.4500000000000002</v>
      </c>
      <c r="N53" s="203">
        <v>2</v>
      </c>
      <c r="O53" s="203">
        <v>2.83</v>
      </c>
      <c r="P53" s="203">
        <v>1.06</v>
      </c>
      <c r="Q53" s="203">
        <v>2.0099999999999998</v>
      </c>
      <c r="R53" s="203">
        <v>8.8000000000000007</v>
      </c>
      <c r="S53" s="203">
        <v>5.79</v>
      </c>
      <c r="T53" s="203">
        <v>0</v>
      </c>
      <c r="U53" s="203">
        <v>1.1499999999999999</v>
      </c>
      <c r="V53" s="203">
        <v>4.33</v>
      </c>
      <c r="W53" s="203">
        <v>6.92</v>
      </c>
      <c r="X53" s="203">
        <v>29.02</v>
      </c>
      <c r="Y53" s="203">
        <v>0</v>
      </c>
      <c r="Z53" s="203">
        <v>64.94</v>
      </c>
      <c r="AA53" s="203">
        <v>18.100000000000001</v>
      </c>
      <c r="AB53" s="203">
        <v>0</v>
      </c>
      <c r="AC53" s="203">
        <v>19.32</v>
      </c>
      <c r="AD53" s="203">
        <v>0</v>
      </c>
      <c r="AE53" s="203">
        <v>0</v>
      </c>
      <c r="AF53" s="203">
        <v>0</v>
      </c>
      <c r="AG53" s="203">
        <v>42.44</v>
      </c>
      <c r="AH53" s="203">
        <v>0</v>
      </c>
      <c r="AI53" s="203">
        <v>50.92</v>
      </c>
      <c r="AJ53" s="203">
        <v>0</v>
      </c>
      <c r="AK53" s="203">
        <v>15.59</v>
      </c>
      <c r="AL53" s="203">
        <v>0</v>
      </c>
      <c r="AM53" s="203">
        <v>0</v>
      </c>
      <c r="AN53" s="203">
        <v>0</v>
      </c>
      <c r="AO53" s="203">
        <v>308.17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18.82</v>
      </c>
      <c r="E54" s="203">
        <v>0</v>
      </c>
      <c r="F54" s="203">
        <v>0</v>
      </c>
      <c r="G54" s="203">
        <v>23.61</v>
      </c>
      <c r="H54" s="203">
        <v>0</v>
      </c>
      <c r="I54" s="203">
        <v>10.35</v>
      </c>
      <c r="J54" s="203">
        <v>30.33</v>
      </c>
      <c r="K54" s="203">
        <v>375</v>
      </c>
      <c r="L54" s="203">
        <v>4.5999999999999996</v>
      </c>
      <c r="M54" s="203">
        <v>2.4500000000000002</v>
      </c>
      <c r="N54" s="203">
        <v>2</v>
      </c>
      <c r="O54" s="203">
        <v>2.83</v>
      </c>
      <c r="P54" s="203">
        <v>1.06</v>
      </c>
      <c r="Q54" s="203">
        <v>2.0099999999999998</v>
      </c>
      <c r="R54" s="203">
        <v>8.8000000000000007</v>
      </c>
      <c r="S54" s="203">
        <v>5.79</v>
      </c>
      <c r="T54" s="203">
        <v>0</v>
      </c>
      <c r="U54" s="203">
        <v>1.1499999999999999</v>
      </c>
      <c r="V54" s="203">
        <v>4.33</v>
      </c>
      <c r="W54" s="203">
        <v>6.92</v>
      </c>
      <c r="X54" s="203">
        <v>30.7</v>
      </c>
      <c r="Y54" s="203">
        <v>0</v>
      </c>
      <c r="Z54" s="203">
        <v>64.94</v>
      </c>
      <c r="AA54" s="203">
        <v>18.100000000000001</v>
      </c>
      <c r="AB54" s="203">
        <v>0</v>
      </c>
      <c r="AC54" s="203">
        <v>19.32</v>
      </c>
      <c r="AD54" s="203">
        <v>0</v>
      </c>
      <c r="AE54" s="203">
        <v>0</v>
      </c>
      <c r="AF54" s="203">
        <v>0</v>
      </c>
      <c r="AG54" s="203">
        <v>42.44</v>
      </c>
      <c r="AH54" s="203">
        <v>0</v>
      </c>
      <c r="AI54" s="203">
        <v>50.92</v>
      </c>
      <c r="AJ54" s="203">
        <v>0</v>
      </c>
      <c r="AK54" s="203">
        <v>15.59</v>
      </c>
      <c r="AL54" s="203">
        <v>0</v>
      </c>
      <c r="AM54" s="203">
        <v>0</v>
      </c>
      <c r="AN54" s="203">
        <v>0</v>
      </c>
      <c r="AO54" s="203">
        <v>308.17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18.72</v>
      </c>
      <c r="E55" s="203">
        <v>0</v>
      </c>
      <c r="F55" s="203">
        <v>0</v>
      </c>
      <c r="G55" s="203">
        <v>23.61</v>
      </c>
      <c r="H55" s="203">
        <v>0</v>
      </c>
      <c r="I55" s="203">
        <v>10.35</v>
      </c>
      <c r="J55" s="203">
        <v>30.33</v>
      </c>
      <c r="K55" s="203">
        <v>375</v>
      </c>
      <c r="L55" s="203">
        <v>4.5999999999999996</v>
      </c>
      <c r="M55" s="203">
        <v>2.4500000000000002</v>
      </c>
      <c r="N55" s="203">
        <v>2</v>
      </c>
      <c r="O55" s="203">
        <v>2.83</v>
      </c>
      <c r="P55" s="203">
        <v>1.06</v>
      </c>
      <c r="Q55" s="203">
        <v>2.13</v>
      </c>
      <c r="R55" s="203">
        <v>8.8000000000000007</v>
      </c>
      <c r="S55" s="203">
        <v>5.82</v>
      </c>
      <c r="T55" s="203">
        <v>0</v>
      </c>
      <c r="U55" s="203">
        <v>1.1499999999999999</v>
      </c>
      <c r="V55" s="203">
        <v>4.33</v>
      </c>
      <c r="W55" s="203">
        <v>6.92</v>
      </c>
      <c r="X55" s="203">
        <v>30.7</v>
      </c>
      <c r="Y55" s="203">
        <v>0</v>
      </c>
      <c r="Z55" s="203">
        <v>64.94</v>
      </c>
      <c r="AA55" s="203">
        <v>18.100000000000001</v>
      </c>
      <c r="AB55" s="203">
        <v>0</v>
      </c>
      <c r="AC55" s="203">
        <v>19.32</v>
      </c>
      <c r="AD55" s="203">
        <v>0</v>
      </c>
      <c r="AE55" s="203">
        <v>0</v>
      </c>
      <c r="AF55" s="203">
        <v>0</v>
      </c>
      <c r="AG55" s="203">
        <v>42.44</v>
      </c>
      <c r="AH55" s="203">
        <v>0</v>
      </c>
      <c r="AI55" s="203">
        <v>50.92</v>
      </c>
      <c r="AJ55" s="203">
        <v>0</v>
      </c>
      <c r="AK55" s="203">
        <v>15.59</v>
      </c>
      <c r="AL55" s="203">
        <v>0</v>
      </c>
      <c r="AM55" s="203">
        <v>0</v>
      </c>
      <c r="AN55" s="203">
        <v>0</v>
      </c>
      <c r="AO55" s="203">
        <v>308.17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18.72</v>
      </c>
      <c r="E56" s="203">
        <v>0</v>
      </c>
      <c r="F56" s="203">
        <v>0</v>
      </c>
      <c r="G56" s="203">
        <v>23.61</v>
      </c>
      <c r="H56" s="203">
        <v>0</v>
      </c>
      <c r="I56" s="203">
        <v>10.35</v>
      </c>
      <c r="J56" s="203">
        <v>30.33</v>
      </c>
      <c r="K56" s="203">
        <v>375</v>
      </c>
      <c r="L56" s="203">
        <v>4.5999999999999996</v>
      </c>
      <c r="M56" s="203">
        <v>2.4500000000000002</v>
      </c>
      <c r="N56" s="203">
        <v>2</v>
      </c>
      <c r="O56" s="203">
        <v>2.83</v>
      </c>
      <c r="P56" s="203">
        <v>1.06</v>
      </c>
      <c r="Q56" s="203">
        <v>2.13</v>
      </c>
      <c r="R56" s="203">
        <v>8.8000000000000007</v>
      </c>
      <c r="S56" s="203">
        <v>5.82</v>
      </c>
      <c r="T56" s="203">
        <v>0</v>
      </c>
      <c r="U56" s="203">
        <v>1.1499999999999999</v>
      </c>
      <c r="V56" s="203">
        <v>4.33</v>
      </c>
      <c r="W56" s="203">
        <v>6.92</v>
      </c>
      <c r="X56" s="203">
        <v>30.7</v>
      </c>
      <c r="Y56" s="203">
        <v>0</v>
      </c>
      <c r="Z56" s="203">
        <v>64.94</v>
      </c>
      <c r="AA56" s="203">
        <v>18.100000000000001</v>
      </c>
      <c r="AB56" s="203">
        <v>0</v>
      </c>
      <c r="AC56" s="203">
        <v>19.32</v>
      </c>
      <c r="AD56" s="203">
        <v>0</v>
      </c>
      <c r="AE56" s="203">
        <v>0</v>
      </c>
      <c r="AF56" s="203">
        <v>0</v>
      </c>
      <c r="AG56" s="203">
        <v>42.44</v>
      </c>
      <c r="AH56" s="203">
        <v>0</v>
      </c>
      <c r="AI56" s="203">
        <v>50.92</v>
      </c>
      <c r="AJ56" s="203">
        <v>0</v>
      </c>
      <c r="AK56" s="203">
        <v>15.59</v>
      </c>
      <c r="AL56" s="203">
        <v>0</v>
      </c>
      <c r="AM56" s="203">
        <v>0</v>
      </c>
      <c r="AN56" s="203">
        <v>0</v>
      </c>
      <c r="AO56" s="203">
        <v>308.17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18.72</v>
      </c>
      <c r="E57" s="203">
        <v>0</v>
      </c>
      <c r="F57" s="203">
        <v>0</v>
      </c>
      <c r="G57" s="203">
        <v>23.61</v>
      </c>
      <c r="H57" s="203">
        <v>0</v>
      </c>
      <c r="I57" s="203">
        <v>10.35</v>
      </c>
      <c r="J57" s="203">
        <v>30.33</v>
      </c>
      <c r="K57" s="203">
        <v>375</v>
      </c>
      <c r="L57" s="203">
        <v>4.5999999999999996</v>
      </c>
      <c r="M57" s="203">
        <v>2.4500000000000002</v>
      </c>
      <c r="N57" s="203">
        <v>2</v>
      </c>
      <c r="O57" s="203">
        <v>2.83</v>
      </c>
      <c r="P57" s="203">
        <v>1.06</v>
      </c>
      <c r="Q57" s="203">
        <v>2.13</v>
      </c>
      <c r="R57" s="203">
        <v>8.8000000000000007</v>
      </c>
      <c r="S57" s="203">
        <v>5.82</v>
      </c>
      <c r="T57" s="203">
        <v>0</v>
      </c>
      <c r="U57" s="203">
        <v>1.1499999999999999</v>
      </c>
      <c r="V57" s="203">
        <v>4.33</v>
      </c>
      <c r="W57" s="203">
        <v>6.92</v>
      </c>
      <c r="X57" s="203">
        <v>30.7</v>
      </c>
      <c r="Y57" s="203">
        <v>0</v>
      </c>
      <c r="Z57" s="203">
        <v>64.94</v>
      </c>
      <c r="AA57" s="203">
        <v>18.100000000000001</v>
      </c>
      <c r="AB57" s="203">
        <v>0</v>
      </c>
      <c r="AC57" s="203">
        <v>19.32</v>
      </c>
      <c r="AD57" s="203">
        <v>0</v>
      </c>
      <c r="AE57" s="203">
        <v>0</v>
      </c>
      <c r="AF57" s="203">
        <v>0</v>
      </c>
      <c r="AG57" s="203">
        <v>42.44</v>
      </c>
      <c r="AH57" s="203">
        <v>0</v>
      </c>
      <c r="AI57" s="203">
        <v>50.92</v>
      </c>
      <c r="AJ57" s="203">
        <v>0</v>
      </c>
      <c r="AK57" s="203">
        <v>15.59</v>
      </c>
      <c r="AL57" s="203">
        <v>0</v>
      </c>
      <c r="AM57" s="203">
        <v>0</v>
      </c>
      <c r="AN57" s="203">
        <v>0</v>
      </c>
      <c r="AO57" s="203">
        <v>308.17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18.72</v>
      </c>
      <c r="E58" s="203">
        <v>0</v>
      </c>
      <c r="F58" s="203">
        <v>0</v>
      </c>
      <c r="G58" s="203">
        <v>23.61</v>
      </c>
      <c r="H58" s="203">
        <v>0</v>
      </c>
      <c r="I58" s="203">
        <v>10.35</v>
      </c>
      <c r="J58" s="203">
        <v>30.33</v>
      </c>
      <c r="K58" s="203">
        <v>375</v>
      </c>
      <c r="L58" s="203">
        <v>4.5999999999999996</v>
      </c>
      <c r="M58" s="203">
        <v>2.4500000000000002</v>
      </c>
      <c r="N58" s="203">
        <v>2</v>
      </c>
      <c r="O58" s="203">
        <v>2.83</v>
      </c>
      <c r="P58" s="203">
        <v>1.06</v>
      </c>
      <c r="Q58" s="203">
        <v>2.13</v>
      </c>
      <c r="R58" s="203">
        <v>8.8000000000000007</v>
      </c>
      <c r="S58" s="203">
        <v>5.82</v>
      </c>
      <c r="T58" s="203">
        <v>0</v>
      </c>
      <c r="U58" s="203">
        <v>1.1499999999999999</v>
      </c>
      <c r="V58" s="203">
        <v>4.33</v>
      </c>
      <c r="W58" s="203">
        <v>6.92</v>
      </c>
      <c r="X58" s="203">
        <v>30.7</v>
      </c>
      <c r="Y58" s="203">
        <v>0</v>
      </c>
      <c r="Z58" s="203">
        <v>64.94</v>
      </c>
      <c r="AA58" s="203">
        <v>18.100000000000001</v>
      </c>
      <c r="AB58" s="203">
        <v>0</v>
      </c>
      <c r="AC58" s="203">
        <v>19.32</v>
      </c>
      <c r="AD58" s="203">
        <v>0</v>
      </c>
      <c r="AE58" s="203">
        <v>0</v>
      </c>
      <c r="AF58" s="203">
        <v>0</v>
      </c>
      <c r="AG58" s="203">
        <v>42.44</v>
      </c>
      <c r="AH58" s="203">
        <v>0</v>
      </c>
      <c r="AI58" s="203">
        <v>50.92</v>
      </c>
      <c r="AJ58" s="203">
        <v>0</v>
      </c>
      <c r="AK58" s="203">
        <v>15.59</v>
      </c>
      <c r="AL58" s="203">
        <v>0</v>
      </c>
      <c r="AM58" s="203">
        <v>0</v>
      </c>
      <c r="AN58" s="203">
        <v>0</v>
      </c>
      <c r="AO58" s="203">
        <v>308.17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18.670000000000002</v>
      </c>
      <c r="E59" s="203">
        <v>0</v>
      </c>
      <c r="F59" s="203">
        <v>0</v>
      </c>
      <c r="G59" s="203">
        <v>23.61</v>
      </c>
      <c r="H59" s="203">
        <v>0</v>
      </c>
      <c r="I59" s="203">
        <v>10.35</v>
      </c>
      <c r="J59" s="203">
        <v>30.33</v>
      </c>
      <c r="K59" s="203">
        <v>375</v>
      </c>
      <c r="L59" s="203">
        <v>4.5999999999999996</v>
      </c>
      <c r="M59" s="203">
        <v>2.4500000000000002</v>
      </c>
      <c r="N59" s="203">
        <v>2</v>
      </c>
      <c r="O59" s="203">
        <v>2.83</v>
      </c>
      <c r="P59" s="203">
        <v>1.06</v>
      </c>
      <c r="Q59" s="203">
        <v>2.13</v>
      </c>
      <c r="R59" s="203">
        <v>8.8000000000000007</v>
      </c>
      <c r="S59" s="203">
        <v>5.82</v>
      </c>
      <c r="T59" s="203">
        <v>0</v>
      </c>
      <c r="U59" s="203">
        <v>1.1499999999999999</v>
      </c>
      <c r="V59" s="203">
        <v>4.33</v>
      </c>
      <c r="W59" s="203">
        <v>6.92</v>
      </c>
      <c r="X59" s="203">
        <v>30.7</v>
      </c>
      <c r="Y59" s="203">
        <v>0</v>
      </c>
      <c r="Z59" s="203">
        <v>64.94</v>
      </c>
      <c r="AA59" s="203">
        <v>18.100000000000001</v>
      </c>
      <c r="AB59" s="203">
        <v>0</v>
      </c>
      <c r="AC59" s="203">
        <v>19.32</v>
      </c>
      <c r="AD59" s="203">
        <v>0</v>
      </c>
      <c r="AE59" s="203">
        <v>0</v>
      </c>
      <c r="AF59" s="203">
        <v>0</v>
      </c>
      <c r="AG59" s="203">
        <v>42.44</v>
      </c>
      <c r="AH59" s="203">
        <v>0</v>
      </c>
      <c r="AI59" s="203">
        <v>50.92</v>
      </c>
      <c r="AJ59" s="203">
        <v>0</v>
      </c>
      <c r="AK59" s="203">
        <v>15.59</v>
      </c>
      <c r="AL59" s="203">
        <v>0</v>
      </c>
      <c r="AM59" s="203">
        <v>0</v>
      </c>
      <c r="AN59" s="203">
        <v>0</v>
      </c>
      <c r="AO59" s="203">
        <v>308.17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18.670000000000002</v>
      </c>
      <c r="E60" s="203">
        <v>0</v>
      </c>
      <c r="F60" s="203">
        <v>0</v>
      </c>
      <c r="G60" s="203">
        <v>23.61</v>
      </c>
      <c r="H60" s="203">
        <v>0</v>
      </c>
      <c r="I60" s="203">
        <v>10.35</v>
      </c>
      <c r="J60" s="203">
        <v>30.33</v>
      </c>
      <c r="K60" s="203">
        <v>375</v>
      </c>
      <c r="L60" s="203">
        <v>4.5999999999999996</v>
      </c>
      <c r="M60" s="203">
        <v>2.4500000000000002</v>
      </c>
      <c r="N60" s="203">
        <v>2</v>
      </c>
      <c r="O60" s="203">
        <v>2.83</v>
      </c>
      <c r="P60" s="203">
        <v>1.06</v>
      </c>
      <c r="Q60" s="203">
        <v>2.13</v>
      </c>
      <c r="R60" s="203">
        <v>8.8000000000000007</v>
      </c>
      <c r="S60" s="203">
        <v>5.82</v>
      </c>
      <c r="T60" s="203">
        <v>0</v>
      </c>
      <c r="U60" s="203">
        <v>1.1499999999999999</v>
      </c>
      <c r="V60" s="203">
        <v>4.33</v>
      </c>
      <c r="W60" s="203">
        <v>6.92</v>
      </c>
      <c r="X60" s="203">
        <v>30.7</v>
      </c>
      <c r="Y60" s="203">
        <v>0</v>
      </c>
      <c r="Z60" s="203">
        <v>64.94</v>
      </c>
      <c r="AA60" s="203">
        <v>18.100000000000001</v>
      </c>
      <c r="AB60" s="203">
        <v>0</v>
      </c>
      <c r="AC60" s="203">
        <v>19.32</v>
      </c>
      <c r="AD60" s="203">
        <v>0</v>
      </c>
      <c r="AE60" s="203">
        <v>0</v>
      </c>
      <c r="AF60" s="203">
        <v>0</v>
      </c>
      <c r="AG60" s="203">
        <v>42.44</v>
      </c>
      <c r="AH60" s="203">
        <v>0</v>
      </c>
      <c r="AI60" s="203">
        <v>50.92</v>
      </c>
      <c r="AJ60" s="203">
        <v>0</v>
      </c>
      <c r="AK60" s="203">
        <v>15.59</v>
      </c>
      <c r="AL60" s="203">
        <v>0</v>
      </c>
      <c r="AM60" s="203">
        <v>0</v>
      </c>
      <c r="AN60" s="203">
        <v>0</v>
      </c>
      <c r="AO60" s="203">
        <v>308.17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18.670000000000002</v>
      </c>
      <c r="E61" s="203">
        <v>0</v>
      </c>
      <c r="F61" s="203">
        <v>0</v>
      </c>
      <c r="G61" s="203">
        <v>23.61</v>
      </c>
      <c r="H61" s="203">
        <v>0</v>
      </c>
      <c r="I61" s="203">
        <v>10.35</v>
      </c>
      <c r="J61" s="203">
        <v>30.33</v>
      </c>
      <c r="K61" s="203">
        <v>375</v>
      </c>
      <c r="L61" s="203">
        <v>4.5999999999999996</v>
      </c>
      <c r="M61" s="203">
        <v>2.4500000000000002</v>
      </c>
      <c r="N61" s="203">
        <v>2</v>
      </c>
      <c r="O61" s="203">
        <v>2.83</v>
      </c>
      <c r="P61" s="203">
        <v>1.06</v>
      </c>
      <c r="Q61" s="203">
        <v>2.13</v>
      </c>
      <c r="R61" s="203">
        <v>8.8000000000000007</v>
      </c>
      <c r="S61" s="203">
        <v>5.82</v>
      </c>
      <c r="T61" s="203">
        <v>0</v>
      </c>
      <c r="U61" s="203">
        <v>1.1499999999999999</v>
      </c>
      <c r="V61" s="203">
        <v>4.33</v>
      </c>
      <c r="W61" s="203">
        <v>6.92</v>
      </c>
      <c r="X61" s="203">
        <v>30.7</v>
      </c>
      <c r="Y61" s="203">
        <v>0</v>
      </c>
      <c r="Z61" s="203">
        <v>64.94</v>
      </c>
      <c r="AA61" s="203">
        <v>18.100000000000001</v>
      </c>
      <c r="AB61" s="203">
        <v>0</v>
      </c>
      <c r="AC61" s="203">
        <v>19.32</v>
      </c>
      <c r="AD61" s="203">
        <v>0</v>
      </c>
      <c r="AE61" s="203">
        <v>0</v>
      </c>
      <c r="AF61" s="203">
        <v>0</v>
      </c>
      <c r="AG61" s="203">
        <v>42.44</v>
      </c>
      <c r="AH61" s="203">
        <v>0</v>
      </c>
      <c r="AI61" s="203">
        <v>50.92</v>
      </c>
      <c r="AJ61" s="203">
        <v>0</v>
      </c>
      <c r="AK61" s="203">
        <v>15.59</v>
      </c>
      <c r="AL61" s="203">
        <v>0</v>
      </c>
      <c r="AM61" s="203">
        <v>0</v>
      </c>
      <c r="AN61" s="203">
        <v>0</v>
      </c>
      <c r="AO61" s="203">
        <v>308.17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18.670000000000002</v>
      </c>
      <c r="E62" s="203">
        <v>0</v>
      </c>
      <c r="F62" s="203">
        <v>0</v>
      </c>
      <c r="G62" s="203">
        <v>23.61</v>
      </c>
      <c r="H62" s="203">
        <v>0</v>
      </c>
      <c r="I62" s="203">
        <v>10.35</v>
      </c>
      <c r="J62" s="203">
        <v>30.33</v>
      </c>
      <c r="K62" s="203">
        <v>375</v>
      </c>
      <c r="L62" s="203">
        <v>4.5999999999999996</v>
      </c>
      <c r="M62" s="203">
        <v>2.4500000000000002</v>
      </c>
      <c r="N62" s="203">
        <v>2</v>
      </c>
      <c r="O62" s="203">
        <v>2.83</v>
      </c>
      <c r="P62" s="203">
        <v>1.06</v>
      </c>
      <c r="Q62" s="203">
        <v>2.13</v>
      </c>
      <c r="R62" s="203">
        <v>8.8000000000000007</v>
      </c>
      <c r="S62" s="203">
        <v>5.82</v>
      </c>
      <c r="T62" s="203">
        <v>0</v>
      </c>
      <c r="U62" s="203">
        <v>1.1499999999999999</v>
      </c>
      <c r="V62" s="203">
        <v>4.33</v>
      </c>
      <c r="W62" s="203">
        <v>6.92</v>
      </c>
      <c r="X62" s="203">
        <v>30.7</v>
      </c>
      <c r="Y62" s="203">
        <v>0</v>
      </c>
      <c r="Z62" s="203">
        <v>64.94</v>
      </c>
      <c r="AA62" s="203">
        <v>18.100000000000001</v>
      </c>
      <c r="AB62" s="203">
        <v>0</v>
      </c>
      <c r="AC62" s="203">
        <v>19.32</v>
      </c>
      <c r="AD62" s="203">
        <v>0</v>
      </c>
      <c r="AE62" s="203">
        <v>0</v>
      </c>
      <c r="AF62" s="203">
        <v>0</v>
      </c>
      <c r="AG62" s="203">
        <v>42.44</v>
      </c>
      <c r="AH62" s="203">
        <v>0</v>
      </c>
      <c r="AI62" s="203">
        <v>50.92</v>
      </c>
      <c r="AJ62" s="203">
        <v>0</v>
      </c>
      <c r="AK62" s="203">
        <v>15.59</v>
      </c>
      <c r="AL62" s="203">
        <v>0</v>
      </c>
      <c r="AM62" s="203">
        <v>0</v>
      </c>
      <c r="AN62" s="203">
        <v>0</v>
      </c>
      <c r="AO62" s="203">
        <v>308.17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18.77</v>
      </c>
      <c r="E63" s="203">
        <v>0</v>
      </c>
      <c r="F63" s="203">
        <v>0</v>
      </c>
      <c r="G63" s="203">
        <v>23.61</v>
      </c>
      <c r="H63" s="203">
        <v>0</v>
      </c>
      <c r="I63" s="203">
        <v>10.35</v>
      </c>
      <c r="J63" s="203">
        <v>30.33</v>
      </c>
      <c r="K63" s="203">
        <v>375</v>
      </c>
      <c r="L63" s="203">
        <v>4.5999999999999996</v>
      </c>
      <c r="M63" s="203">
        <v>2.4500000000000002</v>
      </c>
      <c r="N63" s="203">
        <v>2</v>
      </c>
      <c r="O63" s="203">
        <v>2.83</v>
      </c>
      <c r="P63" s="203">
        <v>1.06</v>
      </c>
      <c r="Q63" s="203">
        <v>2.13</v>
      </c>
      <c r="R63" s="203">
        <v>8.8000000000000007</v>
      </c>
      <c r="S63" s="203">
        <v>5.82</v>
      </c>
      <c r="T63" s="203">
        <v>0</v>
      </c>
      <c r="U63" s="203">
        <v>1.1499999999999999</v>
      </c>
      <c r="V63" s="203">
        <v>4.33</v>
      </c>
      <c r="W63" s="203">
        <v>6.92</v>
      </c>
      <c r="X63" s="203">
        <v>30.7</v>
      </c>
      <c r="Y63" s="203">
        <v>0</v>
      </c>
      <c r="Z63" s="203">
        <v>64.94</v>
      </c>
      <c r="AA63" s="203">
        <v>18.100000000000001</v>
      </c>
      <c r="AB63" s="203">
        <v>0</v>
      </c>
      <c r="AC63" s="203">
        <v>19.850000000000001</v>
      </c>
      <c r="AD63" s="203">
        <v>0</v>
      </c>
      <c r="AE63" s="203">
        <v>0</v>
      </c>
      <c r="AF63" s="203">
        <v>0</v>
      </c>
      <c r="AG63" s="203">
        <v>42.44</v>
      </c>
      <c r="AH63" s="203">
        <v>0</v>
      </c>
      <c r="AI63" s="203">
        <v>50.92</v>
      </c>
      <c r="AJ63" s="203">
        <v>0</v>
      </c>
      <c r="AK63" s="203">
        <v>15.59</v>
      </c>
      <c r="AL63" s="203">
        <v>0</v>
      </c>
      <c r="AM63" s="203">
        <v>0</v>
      </c>
      <c r="AN63" s="203">
        <v>0</v>
      </c>
      <c r="AO63" s="203">
        <v>308.17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18.77</v>
      </c>
      <c r="E64" s="203">
        <v>0</v>
      </c>
      <c r="F64" s="203">
        <v>0</v>
      </c>
      <c r="G64" s="203">
        <v>23.61</v>
      </c>
      <c r="H64" s="203">
        <v>0</v>
      </c>
      <c r="I64" s="203">
        <v>10.35</v>
      </c>
      <c r="J64" s="203">
        <v>30.33</v>
      </c>
      <c r="K64" s="203">
        <v>375</v>
      </c>
      <c r="L64" s="203">
        <v>4.5999999999999996</v>
      </c>
      <c r="M64" s="203">
        <v>2.4500000000000002</v>
      </c>
      <c r="N64" s="203">
        <v>2</v>
      </c>
      <c r="O64" s="203">
        <v>2.83</v>
      </c>
      <c r="P64" s="203">
        <v>1.06</v>
      </c>
      <c r="Q64" s="203">
        <v>2.13</v>
      </c>
      <c r="R64" s="203">
        <v>8.8000000000000007</v>
      </c>
      <c r="S64" s="203">
        <v>5.82</v>
      </c>
      <c r="T64" s="203">
        <v>0</v>
      </c>
      <c r="U64" s="203">
        <v>1.1499999999999999</v>
      </c>
      <c r="V64" s="203">
        <v>4.33</v>
      </c>
      <c r="W64" s="203">
        <v>6.92</v>
      </c>
      <c r="X64" s="203">
        <v>30.7</v>
      </c>
      <c r="Y64" s="203">
        <v>0</v>
      </c>
      <c r="Z64" s="203">
        <v>64.94</v>
      </c>
      <c r="AA64" s="203">
        <v>18.100000000000001</v>
      </c>
      <c r="AB64" s="203">
        <v>0</v>
      </c>
      <c r="AC64" s="203">
        <v>19.850000000000001</v>
      </c>
      <c r="AD64" s="203">
        <v>0</v>
      </c>
      <c r="AE64" s="203">
        <v>0</v>
      </c>
      <c r="AF64" s="203">
        <v>0</v>
      </c>
      <c r="AG64" s="203">
        <v>42.44</v>
      </c>
      <c r="AH64" s="203">
        <v>0</v>
      </c>
      <c r="AI64" s="203">
        <v>50.92</v>
      </c>
      <c r="AJ64" s="203">
        <v>0</v>
      </c>
      <c r="AK64" s="203">
        <v>15.59</v>
      </c>
      <c r="AL64" s="203">
        <v>0</v>
      </c>
      <c r="AM64" s="203">
        <v>0</v>
      </c>
      <c r="AN64" s="203">
        <v>0</v>
      </c>
      <c r="AO64" s="203">
        <v>308.17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18.77</v>
      </c>
      <c r="E65" s="203">
        <v>0</v>
      </c>
      <c r="F65" s="203">
        <v>0</v>
      </c>
      <c r="G65" s="203">
        <v>23.61</v>
      </c>
      <c r="H65" s="203">
        <v>0</v>
      </c>
      <c r="I65" s="203">
        <v>10.35</v>
      </c>
      <c r="J65" s="203">
        <v>30.33</v>
      </c>
      <c r="K65" s="203">
        <v>375</v>
      </c>
      <c r="L65" s="203">
        <v>4.5999999999999996</v>
      </c>
      <c r="M65" s="203">
        <v>2.4500000000000002</v>
      </c>
      <c r="N65" s="203">
        <v>2</v>
      </c>
      <c r="O65" s="203">
        <v>2.83</v>
      </c>
      <c r="P65" s="203">
        <v>1.06</v>
      </c>
      <c r="Q65" s="203">
        <v>2.13</v>
      </c>
      <c r="R65" s="203">
        <v>8.8000000000000007</v>
      </c>
      <c r="S65" s="203">
        <v>5.82</v>
      </c>
      <c r="T65" s="203">
        <v>0</v>
      </c>
      <c r="U65" s="203">
        <v>1.1499999999999999</v>
      </c>
      <c r="V65" s="203">
        <v>4.33</v>
      </c>
      <c r="W65" s="203">
        <v>6.92</v>
      </c>
      <c r="X65" s="203">
        <v>30.7</v>
      </c>
      <c r="Y65" s="203">
        <v>0</v>
      </c>
      <c r="Z65" s="203">
        <v>64.94</v>
      </c>
      <c r="AA65" s="203">
        <v>18.100000000000001</v>
      </c>
      <c r="AB65" s="203">
        <v>0</v>
      </c>
      <c r="AC65" s="203">
        <v>19.850000000000001</v>
      </c>
      <c r="AD65" s="203">
        <v>0</v>
      </c>
      <c r="AE65" s="203">
        <v>0</v>
      </c>
      <c r="AF65" s="203">
        <v>0</v>
      </c>
      <c r="AG65" s="203">
        <v>42.44</v>
      </c>
      <c r="AH65" s="203">
        <v>0</v>
      </c>
      <c r="AI65" s="203">
        <v>50.92</v>
      </c>
      <c r="AJ65" s="203">
        <v>0</v>
      </c>
      <c r="AK65" s="203">
        <v>15.59</v>
      </c>
      <c r="AL65" s="203">
        <v>0</v>
      </c>
      <c r="AM65" s="203">
        <v>0</v>
      </c>
      <c r="AN65" s="203">
        <v>0</v>
      </c>
      <c r="AO65" s="203">
        <v>308.17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18.77</v>
      </c>
      <c r="E66" s="203">
        <v>0</v>
      </c>
      <c r="F66" s="203">
        <v>0</v>
      </c>
      <c r="G66" s="203">
        <v>23.61</v>
      </c>
      <c r="H66" s="203">
        <v>0</v>
      </c>
      <c r="I66" s="203">
        <v>10.35</v>
      </c>
      <c r="J66" s="203">
        <v>30.33</v>
      </c>
      <c r="K66" s="203">
        <v>375</v>
      </c>
      <c r="L66" s="203">
        <v>4.5999999999999996</v>
      </c>
      <c r="M66" s="203">
        <v>2.4500000000000002</v>
      </c>
      <c r="N66" s="203">
        <v>2</v>
      </c>
      <c r="O66" s="203">
        <v>2.83</v>
      </c>
      <c r="P66" s="203">
        <v>1.06</v>
      </c>
      <c r="Q66" s="203">
        <v>2.13</v>
      </c>
      <c r="R66" s="203">
        <v>8.8000000000000007</v>
      </c>
      <c r="S66" s="203">
        <v>5.82</v>
      </c>
      <c r="T66" s="203">
        <v>0</v>
      </c>
      <c r="U66" s="203">
        <v>1.1499999999999999</v>
      </c>
      <c r="V66" s="203">
        <v>4.33</v>
      </c>
      <c r="W66" s="203">
        <v>6.92</v>
      </c>
      <c r="X66" s="203">
        <v>30.7</v>
      </c>
      <c r="Y66" s="203">
        <v>0</v>
      </c>
      <c r="Z66" s="203">
        <v>64.94</v>
      </c>
      <c r="AA66" s="203">
        <v>18.100000000000001</v>
      </c>
      <c r="AB66" s="203">
        <v>0</v>
      </c>
      <c r="AC66" s="203">
        <v>19.850000000000001</v>
      </c>
      <c r="AD66" s="203">
        <v>0</v>
      </c>
      <c r="AE66" s="203">
        <v>0</v>
      </c>
      <c r="AF66" s="203">
        <v>0</v>
      </c>
      <c r="AG66" s="203">
        <v>42.44</v>
      </c>
      <c r="AH66" s="203">
        <v>0</v>
      </c>
      <c r="AI66" s="203">
        <v>50.92</v>
      </c>
      <c r="AJ66" s="203">
        <v>0</v>
      </c>
      <c r="AK66" s="203">
        <v>15.59</v>
      </c>
      <c r="AL66" s="203">
        <v>0</v>
      </c>
      <c r="AM66" s="203">
        <v>0</v>
      </c>
      <c r="AN66" s="203">
        <v>0</v>
      </c>
      <c r="AO66" s="203">
        <v>308.17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18.77</v>
      </c>
      <c r="E67" s="203">
        <v>0</v>
      </c>
      <c r="F67" s="203">
        <v>0</v>
      </c>
      <c r="G67" s="203">
        <v>23.61</v>
      </c>
      <c r="H67" s="203">
        <v>0</v>
      </c>
      <c r="I67" s="203">
        <v>10.35</v>
      </c>
      <c r="J67" s="203">
        <v>30.33</v>
      </c>
      <c r="K67" s="203">
        <v>375</v>
      </c>
      <c r="L67" s="203">
        <v>4.5999999999999996</v>
      </c>
      <c r="M67" s="203">
        <v>2.4500000000000002</v>
      </c>
      <c r="N67" s="203">
        <v>2</v>
      </c>
      <c r="O67" s="203">
        <v>2.83</v>
      </c>
      <c r="P67" s="203">
        <v>1.06</v>
      </c>
      <c r="Q67" s="203">
        <v>2.14</v>
      </c>
      <c r="R67" s="203">
        <v>9.2200000000000006</v>
      </c>
      <c r="S67" s="203">
        <v>6.21</v>
      </c>
      <c r="T67" s="203">
        <v>0</v>
      </c>
      <c r="U67" s="203">
        <v>1.1499999999999999</v>
      </c>
      <c r="V67" s="203">
        <v>4.33</v>
      </c>
      <c r="W67" s="203">
        <v>6.92</v>
      </c>
      <c r="X67" s="203">
        <v>30.7</v>
      </c>
      <c r="Y67" s="203">
        <v>0</v>
      </c>
      <c r="Z67" s="203">
        <v>64.94</v>
      </c>
      <c r="AA67" s="203">
        <v>20.39</v>
      </c>
      <c r="AB67" s="203">
        <v>0</v>
      </c>
      <c r="AC67" s="203">
        <v>19.850000000000001</v>
      </c>
      <c r="AD67" s="203">
        <v>0</v>
      </c>
      <c r="AE67" s="203">
        <v>0</v>
      </c>
      <c r="AF67" s="203">
        <v>0</v>
      </c>
      <c r="AG67" s="203">
        <v>42.44</v>
      </c>
      <c r="AH67" s="203">
        <v>0</v>
      </c>
      <c r="AI67" s="203">
        <v>50.92</v>
      </c>
      <c r="AJ67" s="203">
        <v>0</v>
      </c>
      <c r="AK67" s="203">
        <v>15.59</v>
      </c>
      <c r="AL67" s="203">
        <v>0</v>
      </c>
      <c r="AM67" s="203">
        <v>0</v>
      </c>
      <c r="AN67" s="203">
        <v>0</v>
      </c>
      <c r="AO67" s="203">
        <v>308.17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18.77</v>
      </c>
      <c r="E68" s="203">
        <v>0</v>
      </c>
      <c r="F68" s="203">
        <v>0</v>
      </c>
      <c r="G68" s="203">
        <v>23.61</v>
      </c>
      <c r="H68" s="203">
        <v>0</v>
      </c>
      <c r="I68" s="203">
        <v>10.35</v>
      </c>
      <c r="J68" s="203">
        <v>30.33</v>
      </c>
      <c r="K68" s="203">
        <v>375</v>
      </c>
      <c r="L68" s="203">
        <v>4.5999999999999996</v>
      </c>
      <c r="M68" s="203">
        <v>2.4500000000000002</v>
      </c>
      <c r="N68" s="203">
        <v>2</v>
      </c>
      <c r="O68" s="203">
        <v>2.83</v>
      </c>
      <c r="P68" s="203">
        <v>1.06</v>
      </c>
      <c r="Q68" s="203">
        <v>2.14</v>
      </c>
      <c r="R68" s="203">
        <v>8.8000000000000007</v>
      </c>
      <c r="S68" s="203">
        <v>5.82</v>
      </c>
      <c r="T68" s="203">
        <v>0</v>
      </c>
      <c r="U68" s="203">
        <v>1.1499999999999999</v>
      </c>
      <c r="V68" s="203">
        <v>4.33</v>
      </c>
      <c r="W68" s="203">
        <v>6.92</v>
      </c>
      <c r="X68" s="203">
        <v>30.7</v>
      </c>
      <c r="Y68" s="203">
        <v>0</v>
      </c>
      <c r="Z68" s="203">
        <v>64.94</v>
      </c>
      <c r="AA68" s="203">
        <v>20.39</v>
      </c>
      <c r="AB68" s="203">
        <v>0</v>
      </c>
      <c r="AC68" s="203">
        <v>19.850000000000001</v>
      </c>
      <c r="AD68" s="203">
        <v>0</v>
      </c>
      <c r="AE68" s="203">
        <v>0</v>
      </c>
      <c r="AF68" s="203">
        <v>0</v>
      </c>
      <c r="AG68" s="203">
        <v>42.44</v>
      </c>
      <c r="AH68" s="203">
        <v>0</v>
      </c>
      <c r="AI68" s="203">
        <v>50.92</v>
      </c>
      <c r="AJ68" s="203">
        <v>0</v>
      </c>
      <c r="AK68" s="203">
        <v>15.59</v>
      </c>
      <c r="AL68" s="203">
        <v>0</v>
      </c>
      <c r="AM68" s="203">
        <v>0</v>
      </c>
      <c r="AN68" s="203">
        <v>0</v>
      </c>
      <c r="AO68" s="203">
        <v>308.17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18.77</v>
      </c>
      <c r="E69" s="203">
        <v>0</v>
      </c>
      <c r="F69" s="203">
        <v>0</v>
      </c>
      <c r="G69" s="203">
        <v>23.61</v>
      </c>
      <c r="H69" s="203">
        <v>0</v>
      </c>
      <c r="I69" s="203">
        <v>10.35</v>
      </c>
      <c r="J69" s="203">
        <v>30.33</v>
      </c>
      <c r="K69" s="203">
        <v>375</v>
      </c>
      <c r="L69" s="203">
        <v>4.5999999999999996</v>
      </c>
      <c r="M69" s="203">
        <v>2.4500000000000002</v>
      </c>
      <c r="N69" s="203">
        <v>2</v>
      </c>
      <c r="O69" s="203">
        <v>2.83</v>
      </c>
      <c r="P69" s="203">
        <v>1.06</v>
      </c>
      <c r="Q69" s="203">
        <v>2.14</v>
      </c>
      <c r="R69" s="203">
        <v>8.8000000000000007</v>
      </c>
      <c r="S69" s="203">
        <v>5.82</v>
      </c>
      <c r="T69" s="203">
        <v>0</v>
      </c>
      <c r="U69" s="203">
        <v>0.96</v>
      </c>
      <c r="V69" s="203">
        <v>4.33</v>
      </c>
      <c r="W69" s="203">
        <v>6.92</v>
      </c>
      <c r="X69" s="203">
        <v>5.76</v>
      </c>
      <c r="Y69" s="203">
        <v>0</v>
      </c>
      <c r="Z69" s="203">
        <v>64.94</v>
      </c>
      <c r="AA69" s="203">
        <v>20.39</v>
      </c>
      <c r="AB69" s="203">
        <v>0</v>
      </c>
      <c r="AC69" s="203">
        <v>19.850000000000001</v>
      </c>
      <c r="AD69" s="203">
        <v>0</v>
      </c>
      <c r="AE69" s="203">
        <v>0</v>
      </c>
      <c r="AF69" s="203">
        <v>0</v>
      </c>
      <c r="AG69" s="203">
        <v>42.44</v>
      </c>
      <c r="AH69" s="203">
        <v>0</v>
      </c>
      <c r="AI69" s="203">
        <v>50.92</v>
      </c>
      <c r="AJ69" s="203">
        <v>0</v>
      </c>
      <c r="AK69" s="203">
        <v>15.59</v>
      </c>
      <c r="AL69" s="203">
        <v>0</v>
      </c>
      <c r="AM69" s="203">
        <v>0</v>
      </c>
      <c r="AN69" s="203">
        <v>0</v>
      </c>
      <c r="AO69" s="203">
        <v>308.17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18.77</v>
      </c>
      <c r="E70" s="203">
        <v>0</v>
      </c>
      <c r="F70" s="203">
        <v>0</v>
      </c>
      <c r="G70" s="203">
        <v>23.61</v>
      </c>
      <c r="H70" s="203">
        <v>0</v>
      </c>
      <c r="I70" s="203">
        <v>10.35</v>
      </c>
      <c r="J70" s="203">
        <v>30.33</v>
      </c>
      <c r="K70" s="203">
        <v>375</v>
      </c>
      <c r="L70" s="203">
        <v>4.5999999999999996</v>
      </c>
      <c r="M70" s="203">
        <v>2.4500000000000002</v>
      </c>
      <c r="N70" s="203">
        <v>2</v>
      </c>
      <c r="O70" s="203">
        <v>2.83</v>
      </c>
      <c r="P70" s="203">
        <v>1.06</v>
      </c>
      <c r="Q70" s="203">
        <v>2.14</v>
      </c>
      <c r="R70" s="203">
        <v>8.8000000000000007</v>
      </c>
      <c r="S70" s="203">
        <v>5.82</v>
      </c>
      <c r="T70" s="203">
        <v>0</v>
      </c>
      <c r="U70" s="203">
        <v>0.96</v>
      </c>
      <c r="V70" s="203">
        <v>0.35</v>
      </c>
      <c r="W70" s="203">
        <v>0.56999999999999995</v>
      </c>
      <c r="X70" s="203">
        <v>2.5</v>
      </c>
      <c r="Y70" s="203">
        <v>0</v>
      </c>
      <c r="Z70" s="203">
        <v>4.71</v>
      </c>
      <c r="AA70" s="203">
        <v>1.52</v>
      </c>
      <c r="AB70" s="203">
        <v>0</v>
      </c>
      <c r="AC70" s="203">
        <v>19.850000000000001</v>
      </c>
      <c r="AD70" s="203">
        <v>0</v>
      </c>
      <c r="AE70" s="203">
        <v>0</v>
      </c>
      <c r="AF70" s="203">
        <v>0</v>
      </c>
      <c r="AG70" s="203">
        <v>42.44</v>
      </c>
      <c r="AH70" s="203">
        <v>0</v>
      </c>
      <c r="AI70" s="203">
        <v>50.92</v>
      </c>
      <c r="AJ70" s="203">
        <v>0</v>
      </c>
      <c r="AK70" s="203">
        <v>15.59</v>
      </c>
      <c r="AL70" s="203">
        <v>0</v>
      </c>
      <c r="AM70" s="203">
        <v>0</v>
      </c>
      <c r="AN70" s="203">
        <v>0</v>
      </c>
      <c r="AO70" s="203">
        <v>308.17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18.91</v>
      </c>
      <c r="E71" s="203">
        <v>0</v>
      </c>
      <c r="F71" s="203">
        <v>0</v>
      </c>
      <c r="G71" s="203">
        <v>23.61</v>
      </c>
      <c r="H71" s="203">
        <v>0</v>
      </c>
      <c r="I71" s="203">
        <v>10.35</v>
      </c>
      <c r="J71" s="203">
        <v>30.33</v>
      </c>
      <c r="K71" s="203">
        <v>262.11</v>
      </c>
      <c r="L71" s="203">
        <v>0.43</v>
      </c>
      <c r="M71" s="203">
        <v>2.4500000000000002</v>
      </c>
      <c r="N71" s="203">
        <v>2</v>
      </c>
      <c r="O71" s="203">
        <v>2.83</v>
      </c>
      <c r="P71" s="203">
        <v>1.06</v>
      </c>
      <c r="Q71" s="203">
        <v>0.17</v>
      </c>
      <c r="R71" s="203">
        <v>0.72</v>
      </c>
      <c r="S71" s="203">
        <v>0.44</v>
      </c>
      <c r="T71" s="203">
        <v>0</v>
      </c>
      <c r="U71" s="203">
        <v>0.96</v>
      </c>
      <c r="V71" s="203">
        <v>0.35</v>
      </c>
      <c r="W71" s="203">
        <v>0.56999999999999995</v>
      </c>
      <c r="X71" s="203">
        <v>2.5</v>
      </c>
      <c r="Y71" s="203">
        <v>0</v>
      </c>
      <c r="Z71" s="203">
        <v>4.71</v>
      </c>
      <c r="AA71" s="203">
        <v>1.52</v>
      </c>
      <c r="AB71" s="203">
        <v>0</v>
      </c>
      <c r="AC71" s="203">
        <v>19.850000000000001</v>
      </c>
      <c r="AD71" s="203">
        <v>0</v>
      </c>
      <c r="AE71" s="203">
        <v>0</v>
      </c>
      <c r="AF71" s="203">
        <v>0</v>
      </c>
      <c r="AG71" s="203">
        <v>42.44</v>
      </c>
      <c r="AH71" s="203">
        <v>0</v>
      </c>
      <c r="AI71" s="203">
        <v>50.92</v>
      </c>
      <c r="AJ71" s="203">
        <v>0</v>
      </c>
      <c r="AK71" s="203">
        <v>15.59</v>
      </c>
      <c r="AL71" s="203">
        <v>0</v>
      </c>
      <c r="AM71" s="203">
        <v>0</v>
      </c>
      <c r="AN71" s="203">
        <v>0</v>
      </c>
      <c r="AO71" s="203">
        <v>308.17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19.05</v>
      </c>
      <c r="E72" s="203">
        <v>0</v>
      </c>
      <c r="F72" s="203">
        <v>0</v>
      </c>
      <c r="G72" s="203">
        <v>23.61</v>
      </c>
      <c r="H72" s="203">
        <v>0</v>
      </c>
      <c r="I72" s="203">
        <v>10.35</v>
      </c>
      <c r="J72" s="203">
        <v>30.33</v>
      </c>
      <c r="K72" s="203">
        <v>307.68</v>
      </c>
      <c r="L72" s="203">
        <v>0.36</v>
      </c>
      <c r="M72" s="203">
        <v>2.4500000000000002</v>
      </c>
      <c r="N72" s="203">
        <v>2</v>
      </c>
      <c r="O72" s="203">
        <v>2.83</v>
      </c>
      <c r="P72" s="203">
        <v>1.06</v>
      </c>
      <c r="Q72" s="203">
        <v>0.17</v>
      </c>
      <c r="R72" s="203">
        <v>0.72</v>
      </c>
      <c r="S72" s="203">
        <v>0.44</v>
      </c>
      <c r="T72" s="203">
        <v>0</v>
      </c>
      <c r="U72" s="203">
        <v>0.96</v>
      </c>
      <c r="V72" s="203">
        <v>0.35</v>
      </c>
      <c r="W72" s="203">
        <v>0.56999999999999995</v>
      </c>
      <c r="X72" s="203">
        <v>2.5</v>
      </c>
      <c r="Y72" s="203">
        <v>0</v>
      </c>
      <c r="Z72" s="203">
        <v>4.71</v>
      </c>
      <c r="AA72" s="203">
        <v>1.52</v>
      </c>
      <c r="AB72" s="203">
        <v>0</v>
      </c>
      <c r="AC72" s="203">
        <v>19.850000000000001</v>
      </c>
      <c r="AD72" s="203">
        <v>0</v>
      </c>
      <c r="AE72" s="203">
        <v>0</v>
      </c>
      <c r="AF72" s="203">
        <v>0</v>
      </c>
      <c r="AG72" s="203">
        <v>42.44</v>
      </c>
      <c r="AH72" s="203">
        <v>0</v>
      </c>
      <c r="AI72" s="203">
        <v>50.92</v>
      </c>
      <c r="AJ72" s="203">
        <v>0</v>
      </c>
      <c r="AK72" s="203">
        <v>15.59</v>
      </c>
      <c r="AL72" s="203">
        <v>0</v>
      </c>
      <c r="AM72" s="203">
        <v>0</v>
      </c>
      <c r="AN72" s="203">
        <v>0</v>
      </c>
      <c r="AO72" s="203">
        <v>308.17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19.28</v>
      </c>
      <c r="E73" s="203">
        <v>0</v>
      </c>
      <c r="F73" s="203">
        <v>0</v>
      </c>
      <c r="G73" s="203">
        <v>23.61</v>
      </c>
      <c r="H73" s="203">
        <v>0</v>
      </c>
      <c r="I73" s="203">
        <v>10.35</v>
      </c>
      <c r="J73" s="203">
        <v>30.33</v>
      </c>
      <c r="K73" s="203">
        <v>210.56</v>
      </c>
      <c r="L73" s="203">
        <v>0.36</v>
      </c>
      <c r="M73" s="203">
        <v>2.4500000000000002</v>
      </c>
      <c r="N73" s="203">
        <v>2</v>
      </c>
      <c r="O73" s="203">
        <v>2.83</v>
      </c>
      <c r="P73" s="203">
        <v>1.06</v>
      </c>
      <c r="Q73" s="203">
        <v>0.17</v>
      </c>
      <c r="R73" s="203">
        <v>0.72</v>
      </c>
      <c r="S73" s="203">
        <v>0.44</v>
      </c>
      <c r="T73" s="203">
        <v>0</v>
      </c>
      <c r="U73" s="203">
        <v>0.96</v>
      </c>
      <c r="V73" s="203">
        <v>0.35</v>
      </c>
      <c r="W73" s="203">
        <v>0.56999999999999995</v>
      </c>
      <c r="X73" s="203">
        <v>2.5</v>
      </c>
      <c r="Y73" s="203">
        <v>0</v>
      </c>
      <c r="Z73" s="203">
        <v>4.71</v>
      </c>
      <c r="AA73" s="203">
        <v>1.52</v>
      </c>
      <c r="AB73" s="203">
        <v>0</v>
      </c>
      <c r="AC73" s="203">
        <v>19.850000000000001</v>
      </c>
      <c r="AD73" s="203">
        <v>0</v>
      </c>
      <c r="AE73" s="203">
        <v>0</v>
      </c>
      <c r="AF73" s="203">
        <v>0</v>
      </c>
      <c r="AG73" s="203">
        <v>42.44</v>
      </c>
      <c r="AH73" s="203">
        <v>0</v>
      </c>
      <c r="AI73" s="203">
        <v>50.92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308.17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19.28</v>
      </c>
      <c r="E74" s="203">
        <v>0</v>
      </c>
      <c r="F74" s="203">
        <v>0</v>
      </c>
      <c r="G74" s="203">
        <v>23.61</v>
      </c>
      <c r="H74" s="203">
        <v>0</v>
      </c>
      <c r="I74" s="203">
        <v>10.35</v>
      </c>
      <c r="J74" s="203">
        <v>30.33</v>
      </c>
      <c r="K74" s="203">
        <v>173.26</v>
      </c>
      <c r="L74" s="203">
        <v>0.36</v>
      </c>
      <c r="M74" s="203">
        <v>2.4500000000000002</v>
      </c>
      <c r="N74" s="203">
        <v>2</v>
      </c>
      <c r="O74" s="203">
        <v>2.83</v>
      </c>
      <c r="P74" s="203">
        <v>1.06</v>
      </c>
      <c r="Q74" s="203">
        <v>0.17</v>
      </c>
      <c r="R74" s="203">
        <v>0.72</v>
      </c>
      <c r="S74" s="203">
        <v>0.44</v>
      </c>
      <c r="T74" s="203">
        <v>0</v>
      </c>
      <c r="U74" s="203">
        <v>0.96</v>
      </c>
      <c r="V74" s="203">
        <v>0.35</v>
      </c>
      <c r="W74" s="203">
        <v>0.56999999999999995</v>
      </c>
      <c r="X74" s="203">
        <v>2.5</v>
      </c>
      <c r="Y74" s="203">
        <v>0</v>
      </c>
      <c r="Z74" s="203">
        <v>4.71</v>
      </c>
      <c r="AA74" s="203">
        <v>1.52</v>
      </c>
      <c r="AB74" s="203">
        <v>0</v>
      </c>
      <c r="AC74" s="203">
        <v>19.850000000000001</v>
      </c>
      <c r="AD74" s="203">
        <v>0</v>
      </c>
      <c r="AE74" s="203">
        <v>0</v>
      </c>
      <c r="AF74" s="203">
        <v>0</v>
      </c>
      <c r="AG74" s="203">
        <v>42.44</v>
      </c>
      <c r="AH74" s="203">
        <v>0</v>
      </c>
      <c r="AI74" s="203">
        <v>50.92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308.17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19.28</v>
      </c>
      <c r="E75" s="203">
        <v>0</v>
      </c>
      <c r="F75" s="203">
        <v>0</v>
      </c>
      <c r="G75" s="203">
        <v>23.61</v>
      </c>
      <c r="H75" s="203">
        <v>0</v>
      </c>
      <c r="I75" s="203">
        <v>10.35</v>
      </c>
      <c r="J75" s="203">
        <v>30.33</v>
      </c>
      <c r="K75" s="203">
        <v>82.49</v>
      </c>
      <c r="L75" s="203">
        <v>0.36</v>
      </c>
      <c r="M75" s="203">
        <v>2.4500000000000002</v>
      </c>
      <c r="N75" s="203">
        <v>2</v>
      </c>
      <c r="O75" s="203">
        <v>2.83</v>
      </c>
      <c r="P75" s="203">
        <v>1.06</v>
      </c>
      <c r="Q75" s="203">
        <v>0.17</v>
      </c>
      <c r="R75" s="203">
        <v>0.72</v>
      </c>
      <c r="S75" s="203">
        <v>0.44</v>
      </c>
      <c r="T75" s="203">
        <v>0</v>
      </c>
      <c r="U75" s="203">
        <v>0.96</v>
      </c>
      <c r="V75" s="203">
        <v>0.35</v>
      </c>
      <c r="W75" s="203">
        <v>0.56999999999999995</v>
      </c>
      <c r="X75" s="203">
        <v>2.5</v>
      </c>
      <c r="Y75" s="203">
        <v>0</v>
      </c>
      <c r="Z75" s="203">
        <v>4.71</v>
      </c>
      <c r="AA75" s="203">
        <v>1.52</v>
      </c>
      <c r="AB75" s="203">
        <v>0</v>
      </c>
      <c r="AC75" s="203">
        <v>23.48</v>
      </c>
      <c r="AD75" s="203">
        <v>0</v>
      </c>
      <c r="AE75" s="203">
        <v>0</v>
      </c>
      <c r="AF75" s="203">
        <v>0</v>
      </c>
      <c r="AG75" s="203">
        <v>42.44</v>
      </c>
      <c r="AH75" s="203">
        <v>0</v>
      </c>
      <c r="AI75" s="203">
        <v>50.92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311.27999999999997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19.28</v>
      </c>
      <c r="E76" s="203">
        <v>0</v>
      </c>
      <c r="F76" s="203">
        <v>0</v>
      </c>
      <c r="G76" s="203">
        <v>23.61</v>
      </c>
      <c r="H76" s="203">
        <v>0</v>
      </c>
      <c r="I76" s="203">
        <v>10.35</v>
      </c>
      <c r="J76" s="203">
        <v>30.33</v>
      </c>
      <c r="K76" s="203">
        <v>13.45</v>
      </c>
      <c r="L76" s="203">
        <v>0.36</v>
      </c>
      <c r="M76" s="203">
        <v>2.4500000000000002</v>
      </c>
      <c r="N76" s="203">
        <v>2</v>
      </c>
      <c r="O76" s="203">
        <v>2.83</v>
      </c>
      <c r="P76" s="203">
        <v>1.06</v>
      </c>
      <c r="Q76" s="203">
        <v>0.17</v>
      </c>
      <c r="R76" s="203">
        <v>0.72</v>
      </c>
      <c r="S76" s="203">
        <v>0.44</v>
      </c>
      <c r="T76" s="203">
        <v>0</v>
      </c>
      <c r="U76" s="203">
        <v>0.96</v>
      </c>
      <c r="V76" s="203">
        <v>0.35</v>
      </c>
      <c r="W76" s="203">
        <v>0.56999999999999995</v>
      </c>
      <c r="X76" s="203">
        <v>2.5</v>
      </c>
      <c r="Y76" s="203">
        <v>0</v>
      </c>
      <c r="Z76" s="203">
        <v>4.71</v>
      </c>
      <c r="AA76" s="203">
        <v>1.52</v>
      </c>
      <c r="AB76" s="203">
        <v>0</v>
      </c>
      <c r="AC76" s="203">
        <v>23.48</v>
      </c>
      <c r="AD76" s="203">
        <v>0</v>
      </c>
      <c r="AE76" s="203">
        <v>0</v>
      </c>
      <c r="AF76" s="203">
        <v>0</v>
      </c>
      <c r="AG76" s="203">
        <v>42.44</v>
      </c>
      <c r="AH76" s="203">
        <v>0</v>
      </c>
      <c r="AI76" s="203">
        <v>50.92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311.27999999999997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19.37</v>
      </c>
      <c r="E77" s="203">
        <v>0</v>
      </c>
      <c r="F77" s="203">
        <v>0</v>
      </c>
      <c r="G77" s="203">
        <v>23.61</v>
      </c>
      <c r="H77" s="203">
        <v>0</v>
      </c>
      <c r="I77" s="203">
        <v>10.35</v>
      </c>
      <c r="J77" s="203">
        <v>30.33</v>
      </c>
      <c r="K77" s="203">
        <v>10.37</v>
      </c>
      <c r="L77" s="203">
        <v>0.37</v>
      </c>
      <c r="M77" s="203">
        <v>2.4500000000000002</v>
      </c>
      <c r="N77" s="203">
        <v>2</v>
      </c>
      <c r="O77" s="203">
        <v>2.83</v>
      </c>
      <c r="P77" s="203">
        <v>1.06</v>
      </c>
      <c r="Q77" s="203">
        <v>0.17</v>
      </c>
      <c r="R77" s="203">
        <v>0.72</v>
      </c>
      <c r="S77" s="203">
        <v>0.44</v>
      </c>
      <c r="T77" s="203">
        <v>0</v>
      </c>
      <c r="U77" s="203">
        <v>0.96</v>
      </c>
      <c r="V77" s="203">
        <v>0.35</v>
      </c>
      <c r="W77" s="203">
        <v>0.56999999999999995</v>
      </c>
      <c r="X77" s="203">
        <v>2.5</v>
      </c>
      <c r="Y77" s="203">
        <v>0</v>
      </c>
      <c r="Z77" s="203">
        <v>4.71</v>
      </c>
      <c r="AA77" s="203">
        <v>1.52</v>
      </c>
      <c r="AB77" s="203">
        <v>0</v>
      </c>
      <c r="AC77" s="203">
        <v>23.17</v>
      </c>
      <c r="AD77" s="203">
        <v>0</v>
      </c>
      <c r="AE77" s="203">
        <v>0</v>
      </c>
      <c r="AF77" s="203">
        <v>0</v>
      </c>
      <c r="AG77" s="203">
        <v>42.44</v>
      </c>
      <c r="AH77" s="203">
        <v>0</v>
      </c>
      <c r="AI77" s="203">
        <v>50.92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 s="203">
        <v>311.27999999999997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19.37</v>
      </c>
      <c r="E78" s="203">
        <v>0</v>
      </c>
      <c r="F78" s="203">
        <v>0</v>
      </c>
      <c r="G78" s="203">
        <v>23.61</v>
      </c>
      <c r="H78" s="203">
        <v>0</v>
      </c>
      <c r="I78" s="203">
        <v>10.35</v>
      </c>
      <c r="J78" s="203">
        <v>30.33</v>
      </c>
      <c r="K78" s="203">
        <v>10.37</v>
      </c>
      <c r="L78" s="203">
        <v>0.36</v>
      </c>
      <c r="M78" s="203">
        <v>2.4500000000000002</v>
      </c>
      <c r="N78" s="203">
        <v>2</v>
      </c>
      <c r="O78" s="203">
        <v>2.83</v>
      </c>
      <c r="P78" s="203">
        <v>1.06</v>
      </c>
      <c r="Q78" s="203">
        <v>0.17</v>
      </c>
      <c r="R78" s="203">
        <v>0.72</v>
      </c>
      <c r="S78" s="203">
        <v>0.44</v>
      </c>
      <c r="T78" s="203">
        <v>0</v>
      </c>
      <c r="U78" s="203">
        <v>0.96</v>
      </c>
      <c r="V78" s="203">
        <v>0.35</v>
      </c>
      <c r="W78" s="203">
        <v>0.56999999999999995</v>
      </c>
      <c r="X78" s="203">
        <v>2.5</v>
      </c>
      <c r="Y78" s="203">
        <v>0</v>
      </c>
      <c r="Z78" s="203">
        <v>4.71</v>
      </c>
      <c r="AA78" s="203">
        <v>1.52</v>
      </c>
      <c r="AB78" s="203">
        <v>0</v>
      </c>
      <c r="AC78" s="203">
        <v>23.17</v>
      </c>
      <c r="AD78" s="203">
        <v>0</v>
      </c>
      <c r="AE78" s="203">
        <v>0</v>
      </c>
      <c r="AF78" s="203">
        <v>0</v>
      </c>
      <c r="AG78" s="203">
        <v>42.44</v>
      </c>
      <c r="AH78" s="203">
        <v>0</v>
      </c>
      <c r="AI78" s="203">
        <v>50.92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311.27999999999997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19.37</v>
      </c>
      <c r="E79" s="203">
        <v>0</v>
      </c>
      <c r="F79" s="203">
        <v>0</v>
      </c>
      <c r="G79" s="203">
        <v>23.61</v>
      </c>
      <c r="H79" s="203">
        <v>0</v>
      </c>
      <c r="I79" s="203">
        <v>10.35</v>
      </c>
      <c r="J79" s="203">
        <v>30.33</v>
      </c>
      <c r="K79" s="203">
        <v>10.37</v>
      </c>
      <c r="L79" s="203">
        <v>0.36</v>
      </c>
      <c r="M79" s="203">
        <v>2.4500000000000002</v>
      </c>
      <c r="N79" s="203">
        <v>2</v>
      </c>
      <c r="O79" s="203">
        <v>2.83</v>
      </c>
      <c r="P79" s="203">
        <v>1.06</v>
      </c>
      <c r="Q79" s="203">
        <v>0.17</v>
      </c>
      <c r="R79" s="203">
        <v>0.72</v>
      </c>
      <c r="S79" s="203">
        <v>0.44</v>
      </c>
      <c r="T79" s="203">
        <v>0</v>
      </c>
      <c r="U79" s="203">
        <v>0.96</v>
      </c>
      <c r="V79" s="203">
        <v>0.35</v>
      </c>
      <c r="W79" s="203">
        <v>0.56999999999999995</v>
      </c>
      <c r="X79" s="203">
        <v>2.5</v>
      </c>
      <c r="Y79" s="203">
        <v>0</v>
      </c>
      <c r="Z79" s="203">
        <v>4.71</v>
      </c>
      <c r="AA79" s="203">
        <v>1.52</v>
      </c>
      <c r="AB79" s="203">
        <v>0</v>
      </c>
      <c r="AC79" s="203">
        <v>23.17</v>
      </c>
      <c r="AD79" s="203">
        <v>0</v>
      </c>
      <c r="AE79" s="203">
        <v>0</v>
      </c>
      <c r="AF79" s="203">
        <v>0</v>
      </c>
      <c r="AG79" s="203">
        <v>42.44</v>
      </c>
      <c r="AH79" s="203">
        <v>0</v>
      </c>
      <c r="AI79" s="203">
        <v>50.92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 s="203">
        <v>311.27999999999997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19.37</v>
      </c>
      <c r="E80" s="203">
        <v>0</v>
      </c>
      <c r="F80" s="203">
        <v>0</v>
      </c>
      <c r="G80" s="203">
        <v>23.61</v>
      </c>
      <c r="H80" s="203">
        <v>0</v>
      </c>
      <c r="I80" s="203">
        <v>10.35</v>
      </c>
      <c r="J80" s="203">
        <v>30.33</v>
      </c>
      <c r="K80" s="203">
        <v>10.37</v>
      </c>
      <c r="L80" s="203">
        <v>0.36</v>
      </c>
      <c r="M80" s="203">
        <v>2.4500000000000002</v>
      </c>
      <c r="N80" s="203">
        <v>2</v>
      </c>
      <c r="O80" s="203">
        <v>2.83</v>
      </c>
      <c r="P80" s="203">
        <v>1.06</v>
      </c>
      <c r="Q80" s="203">
        <v>0.17</v>
      </c>
      <c r="R80" s="203">
        <v>0.72</v>
      </c>
      <c r="S80" s="203">
        <v>0.44</v>
      </c>
      <c r="T80" s="203">
        <v>0</v>
      </c>
      <c r="U80" s="203">
        <v>0.96</v>
      </c>
      <c r="V80" s="203">
        <v>0.35</v>
      </c>
      <c r="W80" s="203">
        <v>0.56999999999999995</v>
      </c>
      <c r="X80" s="203">
        <v>2.5</v>
      </c>
      <c r="Y80" s="203">
        <v>0</v>
      </c>
      <c r="Z80" s="203">
        <v>4.71</v>
      </c>
      <c r="AA80" s="203">
        <v>1.52</v>
      </c>
      <c r="AB80" s="203">
        <v>0</v>
      </c>
      <c r="AC80" s="203">
        <v>23.17</v>
      </c>
      <c r="AD80" s="203">
        <v>0</v>
      </c>
      <c r="AE80" s="203">
        <v>0</v>
      </c>
      <c r="AF80" s="203">
        <v>0</v>
      </c>
      <c r="AG80" s="203">
        <v>42.44</v>
      </c>
      <c r="AH80" s="203">
        <v>0</v>
      </c>
      <c r="AI80" s="203">
        <v>50.92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 s="203">
        <v>311.27999999999997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19.420000000000002</v>
      </c>
      <c r="E81" s="203">
        <v>0</v>
      </c>
      <c r="F81" s="203">
        <v>0</v>
      </c>
      <c r="G81" s="203">
        <v>23.61</v>
      </c>
      <c r="H81" s="203">
        <v>0</v>
      </c>
      <c r="I81" s="203">
        <v>10.35</v>
      </c>
      <c r="J81" s="203">
        <v>30.33</v>
      </c>
      <c r="K81" s="203">
        <v>10.37</v>
      </c>
      <c r="L81" s="203">
        <v>0.36</v>
      </c>
      <c r="M81" s="203">
        <v>2.4500000000000002</v>
      </c>
      <c r="N81" s="203">
        <v>2</v>
      </c>
      <c r="O81" s="203">
        <v>2.83</v>
      </c>
      <c r="P81" s="203">
        <v>1.06</v>
      </c>
      <c r="Q81" s="203">
        <v>0.17</v>
      </c>
      <c r="R81" s="203">
        <v>0.72</v>
      </c>
      <c r="S81" s="203">
        <v>0.44</v>
      </c>
      <c r="T81" s="203">
        <v>0</v>
      </c>
      <c r="U81" s="203">
        <v>0.96</v>
      </c>
      <c r="V81" s="203">
        <v>0.35</v>
      </c>
      <c r="W81" s="203">
        <v>0.56999999999999995</v>
      </c>
      <c r="X81" s="203">
        <v>2.5</v>
      </c>
      <c r="Y81" s="203">
        <v>0</v>
      </c>
      <c r="Z81" s="203">
        <v>4.71</v>
      </c>
      <c r="AA81" s="203">
        <v>1.52</v>
      </c>
      <c r="AB81" s="203">
        <v>0</v>
      </c>
      <c r="AC81" s="203">
        <v>23.17</v>
      </c>
      <c r="AD81" s="203">
        <v>0</v>
      </c>
      <c r="AE81" s="203">
        <v>0</v>
      </c>
      <c r="AF81" s="203">
        <v>0</v>
      </c>
      <c r="AG81" s="203">
        <v>42.44</v>
      </c>
      <c r="AH81" s="203">
        <v>0</v>
      </c>
      <c r="AI81" s="203">
        <v>50.92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 s="203">
        <v>311.27999999999997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19.420000000000002</v>
      </c>
      <c r="E82" s="203">
        <v>0</v>
      </c>
      <c r="F82" s="203">
        <v>0</v>
      </c>
      <c r="G82" s="203">
        <v>23.61</v>
      </c>
      <c r="H82" s="203">
        <v>0</v>
      </c>
      <c r="I82" s="203">
        <v>10.35</v>
      </c>
      <c r="J82" s="203">
        <v>30.33</v>
      </c>
      <c r="K82" s="203">
        <v>10.37</v>
      </c>
      <c r="L82" s="203">
        <v>0.36</v>
      </c>
      <c r="M82" s="203">
        <v>2.4500000000000002</v>
      </c>
      <c r="N82" s="203">
        <v>2</v>
      </c>
      <c r="O82" s="203">
        <v>2.83</v>
      </c>
      <c r="P82" s="203">
        <v>1.06</v>
      </c>
      <c r="Q82" s="203">
        <v>0.17</v>
      </c>
      <c r="R82" s="203">
        <v>0.72</v>
      </c>
      <c r="S82" s="203">
        <v>0.44</v>
      </c>
      <c r="T82" s="203">
        <v>0</v>
      </c>
      <c r="U82" s="203">
        <v>0.96</v>
      </c>
      <c r="V82" s="203">
        <v>0.35</v>
      </c>
      <c r="W82" s="203">
        <v>0.56999999999999995</v>
      </c>
      <c r="X82" s="203">
        <v>2.5</v>
      </c>
      <c r="Y82" s="203">
        <v>0</v>
      </c>
      <c r="Z82" s="203">
        <v>4.71</v>
      </c>
      <c r="AA82" s="203">
        <v>1.52</v>
      </c>
      <c r="AB82" s="203">
        <v>0</v>
      </c>
      <c r="AC82" s="203">
        <v>23.17</v>
      </c>
      <c r="AD82" s="203">
        <v>0</v>
      </c>
      <c r="AE82" s="203">
        <v>0</v>
      </c>
      <c r="AF82" s="203">
        <v>0</v>
      </c>
      <c r="AG82" s="203">
        <v>42.44</v>
      </c>
      <c r="AH82" s="203">
        <v>0</v>
      </c>
      <c r="AI82" s="203">
        <v>50.92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 s="203">
        <v>311.27999999999997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19.420000000000002</v>
      </c>
      <c r="E83" s="203">
        <v>0</v>
      </c>
      <c r="F83" s="203">
        <v>0</v>
      </c>
      <c r="G83" s="203">
        <v>23.61</v>
      </c>
      <c r="H83" s="203">
        <v>0</v>
      </c>
      <c r="I83" s="203">
        <v>10.35</v>
      </c>
      <c r="J83" s="203">
        <v>30.33</v>
      </c>
      <c r="K83" s="203">
        <v>10.37</v>
      </c>
      <c r="L83" s="203">
        <v>0.36</v>
      </c>
      <c r="M83" s="203">
        <v>2.4500000000000002</v>
      </c>
      <c r="N83" s="203">
        <v>2</v>
      </c>
      <c r="O83" s="203">
        <v>2.83</v>
      </c>
      <c r="P83" s="203">
        <v>1.06</v>
      </c>
      <c r="Q83" s="203">
        <v>0.17</v>
      </c>
      <c r="R83" s="203">
        <v>0.72</v>
      </c>
      <c r="S83" s="203">
        <v>0.44</v>
      </c>
      <c r="T83" s="203">
        <v>0</v>
      </c>
      <c r="U83" s="203">
        <v>0.96</v>
      </c>
      <c r="V83" s="203">
        <v>0.35</v>
      </c>
      <c r="W83" s="203">
        <v>0.56999999999999995</v>
      </c>
      <c r="X83" s="203">
        <v>2.5</v>
      </c>
      <c r="Y83" s="203">
        <v>0</v>
      </c>
      <c r="Z83" s="203">
        <v>4.71</v>
      </c>
      <c r="AA83" s="203">
        <v>1.52</v>
      </c>
      <c r="AB83" s="203">
        <v>0</v>
      </c>
      <c r="AC83" s="203">
        <v>19.32</v>
      </c>
      <c r="AD83" s="203">
        <v>0</v>
      </c>
      <c r="AE83" s="203">
        <v>0</v>
      </c>
      <c r="AF83" s="203">
        <v>0</v>
      </c>
      <c r="AG83" s="203">
        <v>42.44</v>
      </c>
      <c r="AH83" s="203">
        <v>0</v>
      </c>
      <c r="AI83" s="203">
        <v>50.92</v>
      </c>
      <c r="AJ83" s="203">
        <v>0</v>
      </c>
      <c r="AK83" s="203">
        <v>17.61</v>
      </c>
      <c r="AL83" s="203">
        <v>0</v>
      </c>
      <c r="AM83" s="203">
        <v>0</v>
      </c>
      <c r="AN83" s="203">
        <v>0</v>
      </c>
      <c r="AO83" s="203">
        <v>311.27999999999997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19.420000000000002</v>
      </c>
      <c r="E84" s="203">
        <v>0</v>
      </c>
      <c r="F84" s="203">
        <v>0</v>
      </c>
      <c r="G84" s="203">
        <v>23.61</v>
      </c>
      <c r="H84" s="203">
        <v>0</v>
      </c>
      <c r="I84" s="203">
        <v>10.35</v>
      </c>
      <c r="J84" s="203">
        <v>30.33</v>
      </c>
      <c r="K84" s="203">
        <v>10.37</v>
      </c>
      <c r="L84" s="203">
        <v>0.36</v>
      </c>
      <c r="M84" s="203">
        <v>2.4500000000000002</v>
      </c>
      <c r="N84" s="203">
        <v>2</v>
      </c>
      <c r="O84" s="203">
        <v>2.83</v>
      </c>
      <c r="P84" s="203">
        <v>1.06</v>
      </c>
      <c r="Q84" s="203">
        <v>0.17</v>
      </c>
      <c r="R84" s="203">
        <v>0.72</v>
      </c>
      <c r="S84" s="203">
        <v>0.44</v>
      </c>
      <c r="T84" s="203">
        <v>0</v>
      </c>
      <c r="U84" s="203">
        <v>0.96</v>
      </c>
      <c r="V84" s="203">
        <v>0.35</v>
      </c>
      <c r="W84" s="203">
        <v>0.56999999999999995</v>
      </c>
      <c r="X84" s="203">
        <v>2.5</v>
      </c>
      <c r="Y84" s="203">
        <v>0</v>
      </c>
      <c r="Z84" s="203">
        <v>4.71</v>
      </c>
      <c r="AA84" s="203">
        <v>1.52</v>
      </c>
      <c r="AB84" s="203">
        <v>0</v>
      </c>
      <c r="AC84" s="203">
        <v>19.32</v>
      </c>
      <c r="AD84" s="203">
        <v>0</v>
      </c>
      <c r="AE84" s="203">
        <v>0</v>
      </c>
      <c r="AF84" s="203">
        <v>0</v>
      </c>
      <c r="AG84" s="203">
        <v>42.44</v>
      </c>
      <c r="AH84" s="203">
        <v>0</v>
      </c>
      <c r="AI84" s="203">
        <v>50.92</v>
      </c>
      <c r="AJ84" s="203">
        <v>0</v>
      </c>
      <c r="AK84" s="203">
        <v>17.61</v>
      </c>
      <c r="AL84" s="203">
        <v>0</v>
      </c>
      <c r="AM84" s="203">
        <v>0</v>
      </c>
      <c r="AN84" s="203">
        <v>0</v>
      </c>
      <c r="AO84" s="203">
        <v>311.27999999999997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19.420000000000002</v>
      </c>
      <c r="E85" s="203">
        <v>0</v>
      </c>
      <c r="F85" s="203">
        <v>0</v>
      </c>
      <c r="G85" s="203">
        <v>23.61</v>
      </c>
      <c r="H85" s="203">
        <v>0</v>
      </c>
      <c r="I85" s="203">
        <v>10.35</v>
      </c>
      <c r="J85" s="203">
        <v>30.33</v>
      </c>
      <c r="K85" s="203">
        <v>29.6</v>
      </c>
      <c r="L85" s="203">
        <v>0.36</v>
      </c>
      <c r="M85" s="203">
        <v>2.4500000000000002</v>
      </c>
      <c r="N85" s="203">
        <v>2</v>
      </c>
      <c r="O85" s="203">
        <v>2.83</v>
      </c>
      <c r="P85" s="203">
        <v>1.06</v>
      </c>
      <c r="Q85" s="203">
        <v>0.17</v>
      </c>
      <c r="R85" s="203">
        <v>0.72</v>
      </c>
      <c r="S85" s="203">
        <v>0.44</v>
      </c>
      <c r="T85" s="203">
        <v>0</v>
      </c>
      <c r="U85" s="203">
        <v>0.74</v>
      </c>
      <c r="V85" s="203">
        <v>0.35</v>
      </c>
      <c r="W85" s="203">
        <v>0.56999999999999995</v>
      </c>
      <c r="X85" s="203">
        <v>2.5</v>
      </c>
      <c r="Y85" s="203">
        <v>0</v>
      </c>
      <c r="Z85" s="203">
        <v>4.71</v>
      </c>
      <c r="AA85" s="203">
        <v>1.52</v>
      </c>
      <c r="AB85" s="203">
        <v>0</v>
      </c>
      <c r="AC85" s="203">
        <v>19.32</v>
      </c>
      <c r="AD85" s="203">
        <v>0</v>
      </c>
      <c r="AE85" s="203">
        <v>0</v>
      </c>
      <c r="AF85" s="203">
        <v>0</v>
      </c>
      <c r="AG85" s="203">
        <v>42.44</v>
      </c>
      <c r="AH85" s="203">
        <v>0</v>
      </c>
      <c r="AI85" s="203">
        <v>50.92</v>
      </c>
      <c r="AJ85" s="203">
        <v>0</v>
      </c>
      <c r="AK85" s="203">
        <v>17.36</v>
      </c>
      <c r="AL85" s="203">
        <v>0</v>
      </c>
      <c r="AM85" s="203">
        <v>0</v>
      </c>
      <c r="AN85" s="203">
        <v>0</v>
      </c>
      <c r="AO85" s="203">
        <v>311.27999999999997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19.420000000000002</v>
      </c>
      <c r="E86" s="203">
        <v>0</v>
      </c>
      <c r="F86" s="203">
        <v>0</v>
      </c>
      <c r="G86" s="203">
        <v>23.61</v>
      </c>
      <c r="H86" s="203">
        <v>0</v>
      </c>
      <c r="I86" s="203">
        <v>10.35</v>
      </c>
      <c r="J86" s="203">
        <v>30.33</v>
      </c>
      <c r="K86" s="203">
        <v>64.45</v>
      </c>
      <c r="L86" s="203">
        <v>0.36</v>
      </c>
      <c r="M86" s="203">
        <v>2.4500000000000002</v>
      </c>
      <c r="N86" s="203">
        <v>2</v>
      </c>
      <c r="O86" s="203">
        <v>2.83</v>
      </c>
      <c r="P86" s="203">
        <v>1.06</v>
      </c>
      <c r="Q86" s="203">
        <v>0.17</v>
      </c>
      <c r="R86" s="203">
        <v>0.72</v>
      </c>
      <c r="S86" s="203">
        <v>0.44</v>
      </c>
      <c r="T86" s="203">
        <v>0</v>
      </c>
      <c r="U86" s="203">
        <v>0.74</v>
      </c>
      <c r="V86" s="203">
        <v>0.35</v>
      </c>
      <c r="W86" s="203">
        <v>0.56999999999999995</v>
      </c>
      <c r="X86" s="203">
        <v>2.5</v>
      </c>
      <c r="Y86" s="203">
        <v>0</v>
      </c>
      <c r="Z86" s="203">
        <v>4.71</v>
      </c>
      <c r="AA86" s="203">
        <v>1.52</v>
      </c>
      <c r="AB86" s="203">
        <v>0</v>
      </c>
      <c r="AC86" s="203">
        <v>19.32</v>
      </c>
      <c r="AD86" s="203">
        <v>0</v>
      </c>
      <c r="AE86" s="203">
        <v>0</v>
      </c>
      <c r="AF86" s="203">
        <v>0</v>
      </c>
      <c r="AG86" s="203">
        <v>42.44</v>
      </c>
      <c r="AH86" s="203">
        <v>0</v>
      </c>
      <c r="AI86" s="203">
        <v>50.92</v>
      </c>
      <c r="AJ86" s="203">
        <v>0</v>
      </c>
      <c r="AK86" s="203">
        <v>17.36</v>
      </c>
      <c r="AL86" s="203">
        <v>0</v>
      </c>
      <c r="AM86" s="203">
        <v>0</v>
      </c>
      <c r="AN86" s="203">
        <v>0</v>
      </c>
      <c r="AO86" s="203">
        <v>311.27999999999997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19.46</v>
      </c>
      <c r="E87" s="203">
        <v>0</v>
      </c>
      <c r="F87" s="203">
        <v>0</v>
      </c>
      <c r="G87" s="203">
        <v>23.61</v>
      </c>
      <c r="H87" s="203">
        <v>0</v>
      </c>
      <c r="I87" s="203">
        <v>10.35</v>
      </c>
      <c r="J87" s="203">
        <v>30.33</v>
      </c>
      <c r="K87" s="203">
        <v>173.95</v>
      </c>
      <c r="L87" s="203">
        <v>0</v>
      </c>
      <c r="M87" s="203">
        <v>2.4500000000000002</v>
      </c>
      <c r="N87" s="203">
        <v>2</v>
      </c>
      <c r="O87" s="203">
        <v>2.83</v>
      </c>
      <c r="P87" s="203">
        <v>1.06</v>
      </c>
      <c r="Q87" s="203">
        <v>0.17</v>
      </c>
      <c r="R87" s="203">
        <v>0.72</v>
      </c>
      <c r="S87" s="203">
        <v>0.44</v>
      </c>
      <c r="T87" s="203">
        <v>0</v>
      </c>
      <c r="U87" s="203">
        <v>0.74</v>
      </c>
      <c r="V87" s="203">
        <v>0.35</v>
      </c>
      <c r="W87" s="203">
        <v>0.56999999999999995</v>
      </c>
      <c r="X87" s="203">
        <v>2.5</v>
      </c>
      <c r="Y87" s="203">
        <v>0</v>
      </c>
      <c r="Z87" s="203">
        <v>4.71</v>
      </c>
      <c r="AA87" s="203">
        <v>1.52</v>
      </c>
      <c r="AB87" s="203">
        <v>0</v>
      </c>
      <c r="AC87" s="203">
        <v>19.32</v>
      </c>
      <c r="AD87" s="203">
        <v>0</v>
      </c>
      <c r="AE87" s="203">
        <v>0</v>
      </c>
      <c r="AF87" s="203">
        <v>0</v>
      </c>
      <c r="AG87" s="203">
        <v>42.44</v>
      </c>
      <c r="AH87" s="203">
        <v>0</v>
      </c>
      <c r="AI87" s="203">
        <v>50.92</v>
      </c>
      <c r="AJ87" s="203">
        <v>0</v>
      </c>
      <c r="AK87" s="203">
        <v>15.59</v>
      </c>
      <c r="AL87" s="203">
        <v>0</v>
      </c>
      <c r="AM87" s="203">
        <v>0</v>
      </c>
      <c r="AN87" s="203">
        <v>0</v>
      </c>
      <c r="AO87" s="203">
        <v>311.27999999999997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19.46</v>
      </c>
      <c r="E88" s="203">
        <v>0</v>
      </c>
      <c r="F88" s="203">
        <v>0</v>
      </c>
      <c r="G88" s="203">
        <v>23.61</v>
      </c>
      <c r="H88" s="203">
        <v>0</v>
      </c>
      <c r="I88" s="203">
        <v>10.35</v>
      </c>
      <c r="J88" s="203">
        <v>30.33</v>
      </c>
      <c r="K88" s="203">
        <v>273.64999999999998</v>
      </c>
      <c r="L88" s="203">
        <v>0</v>
      </c>
      <c r="M88" s="203">
        <v>2.4500000000000002</v>
      </c>
      <c r="N88" s="203">
        <v>2</v>
      </c>
      <c r="O88" s="203">
        <v>2.83</v>
      </c>
      <c r="P88" s="203">
        <v>1.06</v>
      </c>
      <c r="Q88" s="203">
        <v>0.17</v>
      </c>
      <c r="R88" s="203">
        <v>0.72</v>
      </c>
      <c r="S88" s="203">
        <v>0.44</v>
      </c>
      <c r="T88" s="203">
        <v>0</v>
      </c>
      <c r="U88" s="203">
        <v>0.74</v>
      </c>
      <c r="V88" s="203">
        <v>0.35</v>
      </c>
      <c r="W88" s="203">
        <v>0.56999999999999995</v>
      </c>
      <c r="X88" s="203">
        <v>2.5</v>
      </c>
      <c r="Y88" s="203">
        <v>0</v>
      </c>
      <c r="Z88" s="203">
        <v>4.71</v>
      </c>
      <c r="AA88" s="203">
        <v>1.52</v>
      </c>
      <c r="AB88" s="203">
        <v>0</v>
      </c>
      <c r="AC88" s="203">
        <v>19.32</v>
      </c>
      <c r="AD88" s="203">
        <v>0</v>
      </c>
      <c r="AE88" s="203">
        <v>0</v>
      </c>
      <c r="AF88" s="203">
        <v>0</v>
      </c>
      <c r="AG88" s="203">
        <v>42.44</v>
      </c>
      <c r="AH88" s="203">
        <v>0</v>
      </c>
      <c r="AI88" s="203">
        <v>50.92</v>
      </c>
      <c r="AJ88" s="203">
        <v>0</v>
      </c>
      <c r="AK88" s="203">
        <v>15.59</v>
      </c>
      <c r="AL88" s="203">
        <v>0</v>
      </c>
      <c r="AM88" s="203">
        <v>0</v>
      </c>
      <c r="AN88" s="203">
        <v>0</v>
      </c>
      <c r="AO88" s="203">
        <v>311.27999999999997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19.46</v>
      </c>
      <c r="E89" s="203">
        <v>0</v>
      </c>
      <c r="F89" s="203">
        <v>0</v>
      </c>
      <c r="G89" s="203">
        <v>23.61</v>
      </c>
      <c r="H89" s="203">
        <v>0</v>
      </c>
      <c r="I89" s="203">
        <v>10.35</v>
      </c>
      <c r="J89" s="203">
        <v>30.33</v>
      </c>
      <c r="K89" s="203">
        <v>347.77</v>
      </c>
      <c r="L89" s="203">
        <v>0.36</v>
      </c>
      <c r="M89" s="203">
        <v>2.4500000000000002</v>
      </c>
      <c r="N89" s="203">
        <v>2</v>
      </c>
      <c r="O89" s="203">
        <v>2.83</v>
      </c>
      <c r="P89" s="203">
        <v>1.06</v>
      </c>
      <c r="Q89" s="203">
        <v>0.17</v>
      </c>
      <c r="R89" s="203">
        <v>0.72</v>
      </c>
      <c r="S89" s="203">
        <v>0.44</v>
      </c>
      <c r="T89" s="203">
        <v>0</v>
      </c>
      <c r="U89" s="203">
        <v>0.74</v>
      </c>
      <c r="V89" s="203">
        <v>0.35</v>
      </c>
      <c r="W89" s="203">
        <v>0.56999999999999995</v>
      </c>
      <c r="X89" s="203">
        <v>2.5</v>
      </c>
      <c r="Y89" s="203">
        <v>0</v>
      </c>
      <c r="Z89" s="203">
        <v>4.71</v>
      </c>
      <c r="AA89" s="203">
        <v>1.52</v>
      </c>
      <c r="AB89" s="203">
        <v>0</v>
      </c>
      <c r="AC89" s="203">
        <v>19.32</v>
      </c>
      <c r="AD89" s="203">
        <v>0</v>
      </c>
      <c r="AE89" s="203">
        <v>0</v>
      </c>
      <c r="AF89" s="203">
        <v>0</v>
      </c>
      <c r="AG89" s="203">
        <v>42.44</v>
      </c>
      <c r="AH89" s="203">
        <v>0</v>
      </c>
      <c r="AI89" s="203">
        <v>50.92</v>
      </c>
      <c r="AJ89" s="203">
        <v>0</v>
      </c>
      <c r="AK89" s="203">
        <v>15.59</v>
      </c>
      <c r="AL89" s="203">
        <v>0</v>
      </c>
      <c r="AM89" s="203">
        <v>0</v>
      </c>
      <c r="AN89" s="203">
        <v>0</v>
      </c>
      <c r="AO89" s="203">
        <v>311.27999999999997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19.46</v>
      </c>
      <c r="E90" s="203">
        <v>0</v>
      </c>
      <c r="F90" s="203">
        <v>0</v>
      </c>
      <c r="G90" s="203">
        <v>23.61</v>
      </c>
      <c r="H90" s="203">
        <v>0</v>
      </c>
      <c r="I90" s="203">
        <v>10.35</v>
      </c>
      <c r="J90" s="203">
        <v>30.33</v>
      </c>
      <c r="K90" s="203">
        <v>374.99</v>
      </c>
      <c r="L90" s="203">
        <v>0.36</v>
      </c>
      <c r="M90" s="203">
        <v>2.4500000000000002</v>
      </c>
      <c r="N90" s="203">
        <v>2</v>
      </c>
      <c r="O90" s="203">
        <v>2.83</v>
      </c>
      <c r="P90" s="203">
        <v>1.06</v>
      </c>
      <c r="Q90" s="203">
        <v>0.17</v>
      </c>
      <c r="R90" s="203">
        <v>0.72</v>
      </c>
      <c r="S90" s="203">
        <v>0.44</v>
      </c>
      <c r="T90" s="203">
        <v>0</v>
      </c>
      <c r="U90" s="203">
        <v>0.74</v>
      </c>
      <c r="V90" s="203">
        <v>0.35</v>
      </c>
      <c r="W90" s="203">
        <v>0.56999999999999995</v>
      </c>
      <c r="X90" s="203">
        <v>2.5</v>
      </c>
      <c r="Y90" s="203">
        <v>0</v>
      </c>
      <c r="Z90" s="203">
        <v>4.71</v>
      </c>
      <c r="AA90" s="203">
        <v>1.52</v>
      </c>
      <c r="AB90" s="203">
        <v>0</v>
      </c>
      <c r="AC90" s="203">
        <v>19.32</v>
      </c>
      <c r="AD90" s="203">
        <v>0</v>
      </c>
      <c r="AE90" s="203">
        <v>0</v>
      </c>
      <c r="AF90" s="203">
        <v>0</v>
      </c>
      <c r="AG90" s="203">
        <v>42.44</v>
      </c>
      <c r="AH90" s="203">
        <v>0</v>
      </c>
      <c r="AI90" s="203">
        <v>50.92</v>
      </c>
      <c r="AJ90" s="203">
        <v>0</v>
      </c>
      <c r="AK90" s="203">
        <v>15.59</v>
      </c>
      <c r="AL90" s="203">
        <v>0</v>
      </c>
      <c r="AM90" s="203">
        <v>0</v>
      </c>
      <c r="AN90" s="203">
        <v>0</v>
      </c>
      <c r="AO90" s="203">
        <v>311.27999999999997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19.510000000000002</v>
      </c>
      <c r="E91" s="203">
        <v>0</v>
      </c>
      <c r="F91" s="203">
        <v>0</v>
      </c>
      <c r="G91" s="203">
        <v>23.61</v>
      </c>
      <c r="H91" s="203">
        <v>0</v>
      </c>
      <c r="I91" s="203">
        <v>10.35</v>
      </c>
      <c r="J91" s="203">
        <v>30.33</v>
      </c>
      <c r="K91" s="203">
        <v>374.99</v>
      </c>
      <c r="L91" s="203">
        <v>0.36</v>
      </c>
      <c r="M91" s="203">
        <v>2.4500000000000002</v>
      </c>
      <c r="N91" s="203">
        <v>2</v>
      </c>
      <c r="O91" s="203">
        <v>2.83</v>
      </c>
      <c r="P91" s="203">
        <v>1.06</v>
      </c>
      <c r="Q91" s="203">
        <v>0.17</v>
      </c>
      <c r="R91" s="203">
        <v>0.71</v>
      </c>
      <c r="S91" s="203">
        <v>0.44</v>
      </c>
      <c r="T91" s="203">
        <v>0</v>
      </c>
      <c r="U91" s="203">
        <v>0.74</v>
      </c>
      <c r="V91" s="203">
        <v>0.35</v>
      </c>
      <c r="W91" s="203">
        <v>0.56000000000000005</v>
      </c>
      <c r="X91" s="203">
        <v>2.5</v>
      </c>
      <c r="Y91" s="203">
        <v>0</v>
      </c>
      <c r="Z91" s="203">
        <v>4.71</v>
      </c>
      <c r="AA91" s="203">
        <v>1.52</v>
      </c>
      <c r="AB91" s="203">
        <v>0</v>
      </c>
      <c r="AC91" s="203">
        <v>19.32</v>
      </c>
      <c r="AD91" s="203">
        <v>0</v>
      </c>
      <c r="AE91" s="203">
        <v>0</v>
      </c>
      <c r="AF91" s="203">
        <v>0</v>
      </c>
      <c r="AG91" s="203">
        <v>42.44</v>
      </c>
      <c r="AH91" s="203">
        <v>0</v>
      </c>
      <c r="AI91" s="203">
        <v>50.92</v>
      </c>
      <c r="AJ91" s="203">
        <v>0</v>
      </c>
      <c r="AK91" s="203">
        <v>15.59</v>
      </c>
      <c r="AL91" s="203">
        <v>0</v>
      </c>
      <c r="AM91" s="203">
        <v>0</v>
      </c>
      <c r="AN91" s="203">
        <v>0</v>
      </c>
      <c r="AO91" s="203">
        <v>311.27999999999997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19.600000000000001</v>
      </c>
      <c r="E92" s="203">
        <v>0</v>
      </c>
      <c r="F92" s="203">
        <v>0</v>
      </c>
      <c r="G92" s="203">
        <v>23.61</v>
      </c>
      <c r="H92" s="203">
        <v>0</v>
      </c>
      <c r="I92" s="203">
        <v>10.35</v>
      </c>
      <c r="J92" s="203">
        <v>30.33</v>
      </c>
      <c r="K92" s="203">
        <v>374.99</v>
      </c>
      <c r="L92" s="203">
        <v>0.36</v>
      </c>
      <c r="M92" s="203">
        <v>2.4500000000000002</v>
      </c>
      <c r="N92" s="203">
        <v>2</v>
      </c>
      <c r="O92" s="203">
        <v>2.83</v>
      </c>
      <c r="P92" s="203">
        <v>1.06</v>
      </c>
      <c r="Q92" s="203">
        <v>0.17</v>
      </c>
      <c r="R92" s="203">
        <v>0.71</v>
      </c>
      <c r="S92" s="203">
        <v>0.44</v>
      </c>
      <c r="T92" s="203">
        <v>0</v>
      </c>
      <c r="U92" s="203">
        <v>0.74</v>
      </c>
      <c r="V92" s="203">
        <v>0.35</v>
      </c>
      <c r="W92" s="203">
        <v>0.56000000000000005</v>
      </c>
      <c r="X92" s="203">
        <v>2.5</v>
      </c>
      <c r="Y92" s="203">
        <v>0</v>
      </c>
      <c r="Z92" s="203">
        <v>4.71</v>
      </c>
      <c r="AA92" s="203">
        <v>1.52</v>
      </c>
      <c r="AB92" s="203">
        <v>0</v>
      </c>
      <c r="AC92" s="203">
        <v>19.32</v>
      </c>
      <c r="AD92" s="203">
        <v>0</v>
      </c>
      <c r="AE92" s="203">
        <v>0</v>
      </c>
      <c r="AF92" s="203">
        <v>0</v>
      </c>
      <c r="AG92" s="203">
        <v>42.44</v>
      </c>
      <c r="AH92" s="203">
        <v>0</v>
      </c>
      <c r="AI92" s="203">
        <v>50.92</v>
      </c>
      <c r="AJ92" s="203">
        <v>0</v>
      </c>
      <c r="AK92" s="203">
        <v>15.59</v>
      </c>
      <c r="AL92" s="203">
        <v>0</v>
      </c>
      <c r="AM92" s="203">
        <v>0</v>
      </c>
      <c r="AN92" s="203">
        <v>0</v>
      </c>
      <c r="AO92" s="203">
        <v>311.27999999999997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19.600000000000001</v>
      </c>
      <c r="E93" s="203">
        <v>0</v>
      </c>
      <c r="F93" s="203">
        <v>0</v>
      </c>
      <c r="G93" s="203">
        <v>23.61</v>
      </c>
      <c r="H93" s="203">
        <v>0</v>
      </c>
      <c r="I93" s="203">
        <v>10.35</v>
      </c>
      <c r="J93" s="203">
        <v>30.33</v>
      </c>
      <c r="K93" s="203">
        <v>374.99</v>
      </c>
      <c r="L93" s="203">
        <v>0.36</v>
      </c>
      <c r="M93" s="203">
        <v>2.4500000000000002</v>
      </c>
      <c r="N93" s="203">
        <v>2</v>
      </c>
      <c r="O93" s="203">
        <v>2.83</v>
      </c>
      <c r="P93" s="203">
        <v>1.06</v>
      </c>
      <c r="Q93" s="203">
        <v>0.17</v>
      </c>
      <c r="R93" s="203">
        <v>0.72</v>
      </c>
      <c r="S93" s="203">
        <v>0.45</v>
      </c>
      <c r="T93" s="203">
        <v>0</v>
      </c>
      <c r="U93" s="203">
        <v>0.74</v>
      </c>
      <c r="V93" s="203">
        <v>0.35</v>
      </c>
      <c r="W93" s="203">
        <v>0.56000000000000005</v>
      </c>
      <c r="X93" s="203">
        <v>2.5</v>
      </c>
      <c r="Y93" s="203">
        <v>0</v>
      </c>
      <c r="Z93" s="203">
        <v>4.71</v>
      </c>
      <c r="AA93" s="203">
        <v>1.52</v>
      </c>
      <c r="AB93" s="203">
        <v>0</v>
      </c>
      <c r="AC93" s="203">
        <v>19.32</v>
      </c>
      <c r="AD93" s="203">
        <v>0</v>
      </c>
      <c r="AE93" s="203">
        <v>0</v>
      </c>
      <c r="AF93" s="203">
        <v>0</v>
      </c>
      <c r="AG93" s="203">
        <v>42.44</v>
      </c>
      <c r="AH93" s="203">
        <v>0</v>
      </c>
      <c r="AI93" s="203">
        <v>50.92</v>
      </c>
      <c r="AJ93" s="203">
        <v>0</v>
      </c>
      <c r="AK93" s="203">
        <v>15.59</v>
      </c>
      <c r="AL93" s="203">
        <v>0</v>
      </c>
      <c r="AM93" s="203">
        <v>0</v>
      </c>
      <c r="AN93" s="203">
        <v>0</v>
      </c>
      <c r="AO93" s="203">
        <v>311.27999999999997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19.600000000000001</v>
      </c>
      <c r="E94" s="203">
        <v>0</v>
      </c>
      <c r="F94" s="203">
        <v>0</v>
      </c>
      <c r="G94" s="203">
        <v>23.61</v>
      </c>
      <c r="H94" s="203">
        <v>0</v>
      </c>
      <c r="I94" s="203">
        <v>10.35</v>
      </c>
      <c r="J94" s="203">
        <v>30.33</v>
      </c>
      <c r="K94" s="203">
        <v>374.99</v>
      </c>
      <c r="L94" s="203">
        <v>0.36</v>
      </c>
      <c r="M94" s="203">
        <v>2.4500000000000002</v>
      </c>
      <c r="N94" s="203">
        <v>2</v>
      </c>
      <c r="O94" s="203">
        <v>2.83</v>
      </c>
      <c r="P94" s="203">
        <v>1.06</v>
      </c>
      <c r="Q94" s="203">
        <v>0.17</v>
      </c>
      <c r="R94" s="203">
        <v>0.72</v>
      </c>
      <c r="S94" s="203">
        <v>0.45</v>
      </c>
      <c r="T94" s="203">
        <v>0</v>
      </c>
      <c r="U94" s="203">
        <v>0.74</v>
      </c>
      <c r="V94" s="203">
        <v>0.35</v>
      </c>
      <c r="W94" s="203">
        <v>0.56000000000000005</v>
      </c>
      <c r="X94" s="203">
        <v>2.5</v>
      </c>
      <c r="Y94" s="203">
        <v>0</v>
      </c>
      <c r="Z94" s="203">
        <v>4.71</v>
      </c>
      <c r="AA94" s="203">
        <v>1.52</v>
      </c>
      <c r="AB94" s="203">
        <v>0</v>
      </c>
      <c r="AC94" s="203">
        <v>19.32</v>
      </c>
      <c r="AD94" s="203">
        <v>0</v>
      </c>
      <c r="AE94" s="203">
        <v>0</v>
      </c>
      <c r="AF94" s="203">
        <v>0</v>
      </c>
      <c r="AG94" s="203">
        <v>42.44</v>
      </c>
      <c r="AH94" s="203">
        <v>0</v>
      </c>
      <c r="AI94" s="203">
        <v>50.92</v>
      </c>
      <c r="AJ94" s="203">
        <v>0</v>
      </c>
      <c r="AK94" s="203">
        <v>15.59</v>
      </c>
      <c r="AL94" s="203">
        <v>0</v>
      </c>
      <c r="AM94" s="203">
        <v>0</v>
      </c>
      <c r="AN94" s="203">
        <v>0</v>
      </c>
      <c r="AO94" s="203">
        <v>311.27999999999997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19.600000000000001</v>
      </c>
      <c r="E95" s="203">
        <v>0</v>
      </c>
      <c r="F95" s="203">
        <v>0</v>
      </c>
      <c r="G95" s="203">
        <v>23.61</v>
      </c>
      <c r="H95" s="203">
        <v>0</v>
      </c>
      <c r="I95" s="203">
        <v>10.35</v>
      </c>
      <c r="J95" s="203">
        <v>30.33</v>
      </c>
      <c r="K95" s="203">
        <v>374.99</v>
      </c>
      <c r="L95" s="203">
        <v>0.36</v>
      </c>
      <c r="M95" s="203">
        <v>2.4500000000000002</v>
      </c>
      <c r="N95" s="203">
        <v>2</v>
      </c>
      <c r="O95" s="203">
        <v>2.83</v>
      </c>
      <c r="P95" s="203">
        <v>1.06</v>
      </c>
      <c r="Q95" s="203">
        <v>0.17</v>
      </c>
      <c r="R95" s="203">
        <v>0.72</v>
      </c>
      <c r="S95" s="203">
        <v>0.45</v>
      </c>
      <c r="T95" s="203">
        <v>0</v>
      </c>
      <c r="U95" s="203">
        <v>0.74</v>
      </c>
      <c r="V95" s="203">
        <v>0.35</v>
      </c>
      <c r="W95" s="203">
        <v>0.56000000000000005</v>
      </c>
      <c r="X95" s="203">
        <v>2.5</v>
      </c>
      <c r="Y95" s="203">
        <v>0</v>
      </c>
      <c r="Z95" s="203">
        <v>4.71</v>
      </c>
      <c r="AA95" s="203">
        <v>1.52</v>
      </c>
      <c r="AB95" s="203">
        <v>0</v>
      </c>
      <c r="AC95" s="203">
        <v>19.32</v>
      </c>
      <c r="AD95" s="203">
        <v>0</v>
      </c>
      <c r="AE95" s="203">
        <v>0</v>
      </c>
      <c r="AF95" s="203">
        <v>0</v>
      </c>
      <c r="AG95" s="203">
        <v>42.44</v>
      </c>
      <c r="AH95" s="203">
        <v>0</v>
      </c>
      <c r="AI95" s="203">
        <v>50.92</v>
      </c>
      <c r="AJ95" s="203">
        <v>0</v>
      </c>
      <c r="AK95" s="203">
        <v>15.59</v>
      </c>
      <c r="AL95" s="203">
        <v>0</v>
      </c>
      <c r="AM95" s="203">
        <v>0</v>
      </c>
      <c r="AN95" s="203">
        <v>0</v>
      </c>
      <c r="AO95" s="203">
        <v>311.27999999999997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19.690000000000001</v>
      </c>
      <c r="E96" s="203">
        <v>0</v>
      </c>
      <c r="F96" s="203">
        <v>0</v>
      </c>
      <c r="G96" s="203">
        <v>23.61</v>
      </c>
      <c r="H96" s="203">
        <v>0</v>
      </c>
      <c r="I96" s="203">
        <v>10.35</v>
      </c>
      <c r="J96" s="203">
        <v>30.33</v>
      </c>
      <c r="K96" s="203">
        <v>374.99</v>
      </c>
      <c r="L96" s="203">
        <v>4.5999999999999996</v>
      </c>
      <c r="M96" s="203">
        <v>2.4500000000000002</v>
      </c>
      <c r="N96" s="203">
        <v>2</v>
      </c>
      <c r="O96" s="203">
        <v>2.83</v>
      </c>
      <c r="P96" s="203">
        <v>1.06</v>
      </c>
      <c r="Q96" s="203">
        <v>1.99</v>
      </c>
      <c r="R96" s="203">
        <v>9.1199999999999992</v>
      </c>
      <c r="S96" s="203">
        <v>5.91</v>
      </c>
      <c r="T96" s="203">
        <v>0</v>
      </c>
      <c r="U96" s="203">
        <v>0.74</v>
      </c>
      <c r="V96" s="203">
        <v>0.35</v>
      </c>
      <c r="W96" s="203">
        <v>0.56000000000000005</v>
      </c>
      <c r="X96" s="203">
        <v>2.5</v>
      </c>
      <c r="Y96" s="203">
        <v>0</v>
      </c>
      <c r="Z96" s="203">
        <v>4.71</v>
      </c>
      <c r="AA96" s="203">
        <v>13.51</v>
      </c>
      <c r="AB96" s="203">
        <v>0</v>
      </c>
      <c r="AC96" s="203">
        <v>19.32</v>
      </c>
      <c r="AD96" s="203">
        <v>0</v>
      </c>
      <c r="AE96" s="203">
        <v>0</v>
      </c>
      <c r="AF96" s="203">
        <v>0</v>
      </c>
      <c r="AG96" s="203">
        <v>42.44</v>
      </c>
      <c r="AH96" s="203">
        <v>0</v>
      </c>
      <c r="AI96" s="203">
        <v>50.92</v>
      </c>
      <c r="AJ96" s="203">
        <v>0</v>
      </c>
      <c r="AK96" s="203">
        <v>15.59</v>
      </c>
      <c r="AL96" s="203">
        <v>0</v>
      </c>
      <c r="AM96" s="203">
        <v>0</v>
      </c>
      <c r="AN96" s="203">
        <v>0</v>
      </c>
      <c r="AO96" s="203">
        <v>311.27999999999997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19.690000000000001</v>
      </c>
      <c r="E97" s="203">
        <v>0</v>
      </c>
      <c r="F97" s="203">
        <v>0</v>
      </c>
      <c r="G97" s="203">
        <v>23.61</v>
      </c>
      <c r="H97" s="203">
        <v>0</v>
      </c>
      <c r="I97" s="203">
        <v>10.35</v>
      </c>
      <c r="J97" s="203">
        <v>30.33</v>
      </c>
      <c r="K97" s="203">
        <v>374.99</v>
      </c>
      <c r="L97" s="203">
        <v>4.5999999999999996</v>
      </c>
      <c r="M97" s="203">
        <v>2.4500000000000002</v>
      </c>
      <c r="N97" s="203">
        <v>2</v>
      </c>
      <c r="O97" s="203">
        <v>2.83</v>
      </c>
      <c r="P97" s="203">
        <v>1.06</v>
      </c>
      <c r="Q97" s="203">
        <v>1.99</v>
      </c>
      <c r="R97" s="203">
        <v>9.1199999999999992</v>
      </c>
      <c r="S97" s="203">
        <v>5.91</v>
      </c>
      <c r="T97" s="203">
        <v>0</v>
      </c>
      <c r="U97" s="203">
        <v>0.74</v>
      </c>
      <c r="V97" s="203">
        <v>0.35</v>
      </c>
      <c r="W97" s="203">
        <v>0.56000000000000005</v>
      </c>
      <c r="X97" s="203">
        <v>2.5</v>
      </c>
      <c r="Y97" s="203">
        <v>0</v>
      </c>
      <c r="Z97" s="203">
        <v>4.71</v>
      </c>
      <c r="AA97" s="203">
        <v>13.51</v>
      </c>
      <c r="AB97" s="203">
        <v>0</v>
      </c>
      <c r="AC97" s="203">
        <v>19.32</v>
      </c>
      <c r="AD97" s="203">
        <v>0</v>
      </c>
      <c r="AE97" s="203">
        <v>0</v>
      </c>
      <c r="AF97" s="203">
        <v>0</v>
      </c>
      <c r="AG97" s="203">
        <v>42.44</v>
      </c>
      <c r="AH97" s="203">
        <v>0</v>
      </c>
      <c r="AI97" s="203">
        <v>50.92</v>
      </c>
      <c r="AJ97" s="203">
        <v>0</v>
      </c>
      <c r="AK97" s="203">
        <v>15.59</v>
      </c>
      <c r="AL97" s="203">
        <v>0</v>
      </c>
      <c r="AM97" s="203">
        <v>0</v>
      </c>
      <c r="AN97" s="203">
        <v>0</v>
      </c>
      <c r="AO97" s="203">
        <v>311.27999999999997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19.690000000000001</v>
      </c>
      <c r="E98" s="203">
        <v>0</v>
      </c>
      <c r="F98" s="203">
        <v>0</v>
      </c>
      <c r="G98" s="203">
        <v>23.61</v>
      </c>
      <c r="H98" s="203">
        <v>0</v>
      </c>
      <c r="I98" s="203">
        <v>10.35</v>
      </c>
      <c r="J98" s="203">
        <v>30.33</v>
      </c>
      <c r="K98" s="203">
        <v>374.99</v>
      </c>
      <c r="L98" s="203">
        <v>4.5999999999999996</v>
      </c>
      <c r="M98" s="203">
        <v>2.4500000000000002</v>
      </c>
      <c r="N98" s="203">
        <v>2</v>
      </c>
      <c r="O98" s="203">
        <v>2.83</v>
      </c>
      <c r="P98" s="203">
        <v>1.06</v>
      </c>
      <c r="Q98" s="203">
        <v>1.99</v>
      </c>
      <c r="R98" s="203">
        <v>9.1199999999999992</v>
      </c>
      <c r="S98" s="203">
        <v>5.91</v>
      </c>
      <c r="T98" s="203">
        <v>0</v>
      </c>
      <c r="U98" s="203">
        <v>0.74</v>
      </c>
      <c r="V98" s="203">
        <v>4.47</v>
      </c>
      <c r="W98" s="203">
        <v>0.56000000000000005</v>
      </c>
      <c r="X98" s="203">
        <v>2.5</v>
      </c>
      <c r="Y98" s="203">
        <v>0</v>
      </c>
      <c r="Z98" s="203">
        <v>60.65</v>
      </c>
      <c r="AA98" s="203">
        <v>13.51</v>
      </c>
      <c r="AB98" s="203">
        <v>0</v>
      </c>
      <c r="AC98" s="203">
        <v>19.32</v>
      </c>
      <c r="AD98" s="203">
        <v>0</v>
      </c>
      <c r="AE98" s="203">
        <v>0</v>
      </c>
      <c r="AF98" s="203">
        <v>0</v>
      </c>
      <c r="AG98" s="203">
        <v>42.44</v>
      </c>
      <c r="AH98" s="203">
        <v>0</v>
      </c>
      <c r="AI98" s="203">
        <v>50.92</v>
      </c>
      <c r="AJ98" s="203">
        <v>0</v>
      </c>
      <c r="AK98" s="203">
        <v>15.59</v>
      </c>
      <c r="AL98" s="203">
        <v>0</v>
      </c>
      <c r="AM98" s="203">
        <v>0</v>
      </c>
      <c r="AN98" s="203">
        <v>0</v>
      </c>
      <c r="AO98" s="203">
        <v>311.27999999999997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0.45838499999999993</v>
      </c>
      <c r="E99">
        <f t="shared" si="0"/>
        <v>0</v>
      </c>
      <c r="F99">
        <f t="shared" si="0"/>
        <v>0</v>
      </c>
      <c r="G99">
        <f t="shared" si="0"/>
        <v>0.56663999999999926</v>
      </c>
      <c r="H99">
        <f t="shared" si="0"/>
        <v>0</v>
      </c>
      <c r="I99">
        <f t="shared" si="0"/>
        <v>0.24840000000000037</v>
      </c>
      <c r="J99">
        <f t="shared" si="0"/>
        <v>0.62934749999999928</v>
      </c>
      <c r="K99">
        <f t="shared" si="0"/>
        <v>6.3636250000000034</v>
      </c>
      <c r="L99">
        <f t="shared" si="0"/>
        <v>5.755500000000003E-2</v>
      </c>
      <c r="M99">
        <f t="shared" si="0"/>
        <v>5.8799999999999908E-2</v>
      </c>
      <c r="N99">
        <f t="shared" si="0"/>
        <v>4.8000000000000001E-2</v>
      </c>
      <c r="O99">
        <f t="shared" si="0"/>
        <v>6.7920000000000105E-2</v>
      </c>
      <c r="P99">
        <f t="shared" si="0"/>
        <v>2.5440000000000032E-2</v>
      </c>
      <c r="Q99">
        <f t="shared" si="0"/>
        <v>2.5355000000000009E-2</v>
      </c>
      <c r="R99">
        <f t="shared" si="0"/>
        <v>0.10961750000000021</v>
      </c>
      <c r="S99">
        <f t="shared" si="0"/>
        <v>7.0822499999999969E-2</v>
      </c>
      <c r="T99">
        <f t="shared" si="0"/>
        <v>0</v>
      </c>
      <c r="U99">
        <f t="shared" si="0"/>
        <v>2.5987499999999965E-2</v>
      </c>
      <c r="V99">
        <f t="shared" si="0"/>
        <v>4.9142499999999957E-2</v>
      </c>
      <c r="W99">
        <f t="shared" si="0"/>
        <v>7.6232499999999911E-2</v>
      </c>
      <c r="X99">
        <f t="shared" si="0"/>
        <v>0.32855750000000022</v>
      </c>
      <c r="Y99">
        <f t="shared" si="0"/>
        <v>0</v>
      </c>
      <c r="Z99">
        <f t="shared" si="0"/>
        <v>0.72240500000000085</v>
      </c>
      <c r="AA99">
        <f t="shared" si="0"/>
        <v>0.20105249999999977</v>
      </c>
      <c r="AB99">
        <f t="shared" si="0"/>
        <v>0</v>
      </c>
      <c r="AC99">
        <f t="shared" si="0"/>
        <v>0.47165499999999949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1.018560000000001</v>
      </c>
      <c r="AH99">
        <f t="shared" si="0"/>
        <v>0</v>
      </c>
      <c r="AI99">
        <f t="shared" si="0"/>
        <v>1.2220800000000014</v>
      </c>
      <c r="AJ99">
        <f t="shared" si="0"/>
        <v>0</v>
      </c>
      <c r="AK99">
        <f t="shared" si="0"/>
        <v>0.28428500000000001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7.5174599999999838</v>
      </c>
      <c r="AP99">
        <f t="shared" si="0"/>
        <v>0</v>
      </c>
      <c r="AQ99">
        <f t="shared" ref="AQ99:AX99" si="1">SUM(AQ3:AQ98)/4000</f>
        <v>0</v>
      </c>
      <c r="AR99">
        <f t="shared" si="1"/>
        <v>6.5699999999999995E-3</v>
      </c>
      <c r="AS99">
        <f t="shared" si="1"/>
        <v>0</v>
      </c>
      <c r="AT99">
        <f t="shared" si="1"/>
        <v>9.8572499999999966E-2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45687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0</v>
      </c>
      <c r="C3" s="103">
        <f>'IDT-1 Calculation'!DG3</f>
        <v>0</v>
      </c>
      <c r="D3" s="103">
        <f>'IDT-1 Calculation'!DH3</f>
        <v>0</v>
      </c>
      <c r="E3" s="103">
        <f>'IDT-1 Calculation'!DI3</f>
        <v>0</v>
      </c>
      <c r="F3" s="103">
        <f>'IDT-1 Calculation'!DJ3</f>
        <v>0</v>
      </c>
      <c r="G3" s="104">
        <f>SUM(B3:F3)</f>
        <v>0</v>
      </c>
    </row>
    <row r="4" spans="1:7">
      <c r="A4" s="99" t="s">
        <v>46</v>
      </c>
      <c r="B4" s="95">
        <f>'IDT-1 Calculation'!DF4</f>
        <v>0</v>
      </c>
      <c r="C4" s="95">
        <f>'IDT-1 Calculation'!DG4</f>
        <v>0</v>
      </c>
      <c r="D4" s="95">
        <f>'IDT-1 Calculation'!DH4</f>
        <v>0</v>
      </c>
      <c r="E4" s="95">
        <f>'IDT-1 Calculation'!DI4</f>
        <v>0</v>
      </c>
      <c r="F4" s="95">
        <f>'IDT-1 Calculation'!DJ4</f>
        <v>0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0</v>
      </c>
      <c r="C5" s="95">
        <f>'IDT-1 Calculation'!DG5</f>
        <v>0</v>
      </c>
      <c r="D5" s="95">
        <f>'IDT-1 Calculation'!DH5</f>
        <v>0</v>
      </c>
      <c r="E5" s="95">
        <f>'IDT-1 Calculation'!DI5</f>
        <v>0</v>
      </c>
      <c r="F5" s="95">
        <f>'IDT-1 Calculation'!DJ5</f>
        <v>0</v>
      </c>
      <c r="G5" s="100">
        <f t="shared" si="0"/>
        <v>0</v>
      </c>
    </row>
    <row r="6" spans="1:7">
      <c r="A6" s="99" t="s">
        <v>48</v>
      </c>
      <c r="B6" s="95">
        <f>'IDT-1 Calculation'!DF6</f>
        <v>0</v>
      </c>
      <c r="C6" s="95">
        <f>'IDT-1 Calculation'!DG6</f>
        <v>0</v>
      </c>
      <c r="D6" s="95">
        <f>'IDT-1 Calculation'!DH6</f>
        <v>0</v>
      </c>
      <c r="E6" s="95">
        <f>'IDT-1 Calculation'!DI6</f>
        <v>0</v>
      </c>
      <c r="F6" s="95">
        <f>'IDT-1 Calculation'!DJ6</f>
        <v>0</v>
      </c>
      <c r="G6" s="100">
        <f t="shared" si="0"/>
        <v>0</v>
      </c>
    </row>
    <row r="7" spans="1:7">
      <c r="A7" s="99" t="s">
        <v>49</v>
      </c>
      <c r="B7" s="95">
        <f>'IDT-1 Calculation'!DF7</f>
        <v>0</v>
      </c>
      <c r="C7" s="95">
        <f>'IDT-1 Calculation'!DG7</f>
        <v>0</v>
      </c>
      <c r="D7" s="95">
        <f>'IDT-1 Calculation'!DH7</f>
        <v>0</v>
      </c>
      <c r="E7" s="95">
        <f>'IDT-1 Calculation'!DI7</f>
        <v>0</v>
      </c>
      <c r="F7" s="95">
        <f>'IDT-1 Calculation'!DJ7</f>
        <v>0</v>
      </c>
      <c r="G7" s="100">
        <f t="shared" si="0"/>
        <v>0</v>
      </c>
    </row>
    <row r="8" spans="1:7">
      <c r="A8" s="99" t="s">
        <v>50</v>
      </c>
      <c r="B8" s="95">
        <f>'IDT-1 Calculation'!DF8</f>
        <v>0</v>
      </c>
      <c r="C8" s="95">
        <f>'IDT-1 Calculation'!DG8</f>
        <v>0</v>
      </c>
      <c r="D8" s="95">
        <f>'IDT-1 Calculation'!DH8</f>
        <v>0</v>
      </c>
      <c r="E8" s="95">
        <f>'IDT-1 Calculation'!DI8</f>
        <v>0</v>
      </c>
      <c r="F8" s="95">
        <f>'IDT-1 Calculation'!DJ8</f>
        <v>0</v>
      </c>
      <c r="G8" s="100">
        <f t="shared" si="0"/>
        <v>0</v>
      </c>
    </row>
    <row r="9" spans="1:7">
      <c r="A9" s="99" t="s">
        <v>51</v>
      </c>
      <c r="B9" s="95">
        <f>'IDT-1 Calculation'!DF9</f>
        <v>0</v>
      </c>
      <c r="C9" s="95">
        <f>'IDT-1 Calculation'!DG9</f>
        <v>0</v>
      </c>
      <c r="D9" s="95">
        <f>'IDT-1 Calculation'!DH9</f>
        <v>0</v>
      </c>
      <c r="E9" s="95">
        <f>'IDT-1 Calculation'!DI9</f>
        <v>0</v>
      </c>
      <c r="F9" s="95">
        <f>'IDT-1 Calculation'!DJ9</f>
        <v>0</v>
      </c>
      <c r="G9" s="100">
        <f t="shared" si="0"/>
        <v>0</v>
      </c>
    </row>
    <row r="10" spans="1:7">
      <c r="A10" s="99" t="s">
        <v>52</v>
      </c>
      <c r="B10" s="95">
        <f>'IDT-1 Calculation'!DF10</f>
        <v>0</v>
      </c>
      <c r="C10" s="95">
        <f>'IDT-1 Calculation'!DG10</f>
        <v>0</v>
      </c>
      <c r="D10" s="95">
        <f>'IDT-1 Calculation'!DH10</f>
        <v>0</v>
      </c>
      <c r="E10" s="95">
        <f>'IDT-1 Calculation'!DI10</f>
        <v>0</v>
      </c>
      <c r="F10" s="95">
        <f>'IDT-1 Calculation'!DJ10</f>
        <v>0</v>
      </c>
      <c r="G10" s="100">
        <f t="shared" si="0"/>
        <v>0</v>
      </c>
    </row>
    <row r="11" spans="1:7">
      <c r="A11" s="99" t="s">
        <v>53</v>
      </c>
      <c r="B11" s="95">
        <f>'IDT-1 Calculation'!DF11</f>
        <v>0</v>
      </c>
      <c r="C11" s="95">
        <f>'IDT-1 Calculation'!DG11</f>
        <v>0</v>
      </c>
      <c r="D11" s="95">
        <f>'IDT-1 Calculation'!DH11</f>
        <v>0</v>
      </c>
      <c r="E11" s="95">
        <f>'IDT-1 Calculation'!DI11</f>
        <v>0</v>
      </c>
      <c r="F11" s="95">
        <f>'IDT-1 Calculation'!DJ11</f>
        <v>0</v>
      </c>
      <c r="G11" s="100">
        <f t="shared" si="0"/>
        <v>0</v>
      </c>
    </row>
    <row r="12" spans="1:7">
      <c r="A12" s="99" t="s">
        <v>54</v>
      </c>
      <c r="B12" s="95">
        <f>'IDT-1 Calculation'!DF12</f>
        <v>0</v>
      </c>
      <c r="C12" s="95">
        <f>'IDT-1 Calculation'!DG12</f>
        <v>0</v>
      </c>
      <c r="D12" s="95">
        <f>'IDT-1 Calculation'!DH12</f>
        <v>0</v>
      </c>
      <c r="E12" s="95">
        <f>'IDT-1 Calculation'!DI12</f>
        <v>0</v>
      </c>
      <c r="F12" s="95">
        <f>'IDT-1 Calculation'!DJ12</f>
        <v>0</v>
      </c>
      <c r="G12" s="100">
        <f t="shared" si="0"/>
        <v>0</v>
      </c>
    </row>
    <row r="13" spans="1:7">
      <c r="A13" s="99" t="s">
        <v>55</v>
      </c>
      <c r="B13" s="95">
        <f>'IDT-1 Calculation'!DF13</f>
        <v>0</v>
      </c>
      <c r="C13" s="95">
        <f>'IDT-1 Calculation'!DG13</f>
        <v>0</v>
      </c>
      <c r="D13" s="95">
        <f>'IDT-1 Calculation'!DH13</f>
        <v>0</v>
      </c>
      <c r="E13" s="95">
        <f>'IDT-1 Calculation'!DI13</f>
        <v>0</v>
      </c>
      <c r="F13" s="95">
        <f>'IDT-1 Calculation'!DJ13</f>
        <v>0</v>
      </c>
      <c r="G13" s="100">
        <f t="shared" si="0"/>
        <v>0</v>
      </c>
    </row>
    <row r="14" spans="1:7">
      <c r="A14" s="99" t="s">
        <v>56</v>
      </c>
      <c r="B14" s="95">
        <f>'IDT-1 Calculation'!DF14</f>
        <v>0</v>
      </c>
      <c r="C14" s="95">
        <f>'IDT-1 Calculation'!DG14</f>
        <v>0</v>
      </c>
      <c r="D14" s="95">
        <f>'IDT-1 Calculation'!DH14</f>
        <v>0</v>
      </c>
      <c r="E14" s="95">
        <f>'IDT-1 Calculation'!DI14</f>
        <v>0</v>
      </c>
      <c r="F14" s="95">
        <f>'IDT-1 Calculation'!DJ14</f>
        <v>0</v>
      </c>
      <c r="G14" s="100">
        <f t="shared" si="0"/>
        <v>0</v>
      </c>
    </row>
    <row r="15" spans="1:7">
      <c r="A15" s="99" t="s">
        <v>57</v>
      </c>
      <c r="B15" s="95">
        <f>'IDT-1 Calculation'!DF15</f>
        <v>0</v>
      </c>
      <c r="C15" s="95">
        <f>'IDT-1 Calculation'!DG15</f>
        <v>0</v>
      </c>
      <c r="D15" s="95">
        <f>'IDT-1 Calculation'!DH15</f>
        <v>0</v>
      </c>
      <c r="E15" s="95">
        <f>'IDT-1 Calculation'!DI15</f>
        <v>0</v>
      </c>
      <c r="F15" s="95">
        <f>'IDT-1 Calculation'!DJ15</f>
        <v>0</v>
      </c>
      <c r="G15" s="100">
        <f t="shared" si="0"/>
        <v>0</v>
      </c>
    </row>
    <row r="16" spans="1:7">
      <c r="A16" s="99" t="s">
        <v>58</v>
      </c>
      <c r="B16" s="95">
        <f>'IDT-1 Calculation'!DF16</f>
        <v>0</v>
      </c>
      <c r="C16" s="95">
        <f>'IDT-1 Calculation'!DG16</f>
        <v>0</v>
      </c>
      <c r="D16" s="95">
        <f>'IDT-1 Calculation'!DH16</f>
        <v>0</v>
      </c>
      <c r="E16" s="95">
        <f>'IDT-1 Calculation'!DI16</f>
        <v>0</v>
      </c>
      <c r="F16" s="95">
        <f>'IDT-1 Calculation'!DJ16</f>
        <v>0</v>
      </c>
      <c r="G16" s="100">
        <f t="shared" si="0"/>
        <v>0</v>
      </c>
    </row>
    <row r="17" spans="1:7">
      <c r="A17" s="99" t="s">
        <v>59</v>
      </c>
      <c r="B17" s="95">
        <f>'IDT-1 Calculation'!DF17</f>
        <v>0</v>
      </c>
      <c r="C17" s="95">
        <f>'IDT-1 Calculation'!DG17</f>
        <v>0</v>
      </c>
      <c r="D17" s="95">
        <f>'IDT-1 Calculation'!DH17</f>
        <v>0</v>
      </c>
      <c r="E17" s="95">
        <f>'IDT-1 Calculation'!DI17</f>
        <v>0</v>
      </c>
      <c r="F17" s="95">
        <f>'IDT-1 Calculation'!DJ17</f>
        <v>0</v>
      </c>
      <c r="G17" s="100">
        <f t="shared" si="0"/>
        <v>0</v>
      </c>
    </row>
    <row r="18" spans="1:7">
      <c r="A18" s="99" t="s">
        <v>60</v>
      </c>
      <c r="B18" s="95">
        <f>'IDT-1 Calculation'!DF18</f>
        <v>0</v>
      </c>
      <c r="C18" s="95">
        <f>'IDT-1 Calculation'!DG18</f>
        <v>0</v>
      </c>
      <c r="D18" s="95">
        <f>'IDT-1 Calculation'!DH18</f>
        <v>0</v>
      </c>
      <c r="E18" s="95">
        <f>'IDT-1 Calculation'!DI18</f>
        <v>0</v>
      </c>
      <c r="F18" s="95">
        <f>'IDT-1 Calculation'!DJ18</f>
        <v>0</v>
      </c>
      <c r="G18" s="100">
        <f t="shared" si="0"/>
        <v>0</v>
      </c>
    </row>
    <row r="19" spans="1:7">
      <c r="A19" s="99" t="s">
        <v>61</v>
      </c>
      <c r="B19" s="95">
        <f>'IDT-1 Calculation'!DF19</f>
        <v>0</v>
      </c>
      <c r="C19" s="95">
        <f>'IDT-1 Calculation'!DG19</f>
        <v>0</v>
      </c>
      <c r="D19" s="95">
        <f>'IDT-1 Calculation'!DH19</f>
        <v>0</v>
      </c>
      <c r="E19" s="95">
        <f>'IDT-1 Calculation'!DI19</f>
        <v>0</v>
      </c>
      <c r="F19" s="95">
        <f>'IDT-1 Calculation'!DJ19</f>
        <v>0</v>
      </c>
      <c r="G19" s="100">
        <f t="shared" si="0"/>
        <v>0</v>
      </c>
    </row>
    <row r="20" spans="1:7">
      <c r="A20" s="99" t="s">
        <v>62</v>
      </c>
      <c r="B20" s="95">
        <f>'IDT-1 Calculation'!DF20</f>
        <v>0</v>
      </c>
      <c r="C20" s="95">
        <f>'IDT-1 Calculation'!DG20</f>
        <v>0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0</v>
      </c>
      <c r="C21" s="95">
        <f>'IDT-1 Calculation'!DG21</f>
        <v>0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0</v>
      </c>
      <c r="C22" s="95">
        <f>'IDT-1 Calculation'!DG22</f>
        <v>0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0</v>
      </c>
      <c r="C23" s="95">
        <f>'IDT-1 Calculation'!DG23</f>
        <v>0</v>
      </c>
      <c r="D23" s="95">
        <f>'IDT-1 Calculation'!DH23</f>
        <v>0</v>
      </c>
      <c r="E23" s="95">
        <f>'IDT-1 Calculation'!DI23</f>
        <v>0</v>
      </c>
      <c r="F23" s="95">
        <f>'IDT-1 Calculation'!DJ23</f>
        <v>0</v>
      </c>
      <c r="G23" s="100">
        <f t="shared" si="0"/>
        <v>0</v>
      </c>
    </row>
    <row r="24" spans="1:7">
      <c r="A24" s="99" t="s">
        <v>66</v>
      </c>
      <c r="B24" s="95">
        <f>'IDT-1 Calculation'!DF24</f>
        <v>0</v>
      </c>
      <c r="C24" s="95">
        <f>'IDT-1 Calculation'!DG24</f>
        <v>0</v>
      </c>
      <c r="D24" s="95">
        <f>'IDT-1 Calculation'!DH24</f>
        <v>0</v>
      </c>
      <c r="E24" s="95">
        <f>'IDT-1 Calculation'!DI24</f>
        <v>0</v>
      </c>
      <c r="F24" s="95">
        <f>'IDT-1 Calculation'!DJ24</f>
        <v>0</v>
      </c>
      <c r="G24" s="100">
        <f t="shared" si="0"/>
        <v>0</v>
      </c>
    </row>
    <row r="25" spans="1:7">
      <c r="A25" s="99" t="s">
        <v>67</v>
      </c>
      <c r="B25" s="95">
        <f>'IDT-1 Calculation'!DF25</f>
        <v>0</v>
      </c>
      <c r="C25" s="95">
        <f>'IDT-1 Calculation'!DG25</f>
        <v>0</v>
      </c>
      <c r="D25" s="95">
        <f>'IDT-1 Calculation'!DH25</f>
        <v>0</v>
      </c>
      <c r="E25" s="95">
        <f>'IDT-1 Calculation'!DI25</f>
        <v>0</v>
      </c>
      <c r="F25" s="95">
        <f>'IDT-1 Calculation'!DJ25</f>
        <v>0</v>
      </c>
      <c r="G25" s="100">
        <f t="shared" si="0"/>
        <v>0</v>
      </c>
    </row>
    <row r="26" spans="1:7">
      <c r="A26" s="99" t="s">
        <v>68</v>
      </c>
      <c r="B26" s="95">
        <f>'IDT-1 Calculation'!DF26</f>
        <v>0</v>
      </c>
      <c r="C26" s="95">
        <f>'IDT-1 Calculation'!DG26</f>
        <v>0</v>
      </c>
      <c r="D26" s="95">
        <f>'IDT-1 Calculation'!DH26</f>
        <v>0</v>
      </c>
      <c r="E26" s="95">
        <f>'IDT-1 Calculation'!DI26</f>
        <v>0</v>
      </c>
      <c r="F26" s="95">
        <f>'IDT-1 Calculation'!DJ26</f>
        <v>0</v>
      </c>
      <c r="G26" s="100">
        <f t="shared" si="0"/>
        <v>0</v>
      </c>
    </row>
    <row r="27" spans="1:7">
      <c r="A27" s="99" t="s">
        <v>69</v>
      </c>
      <c r="B27" s="95">
        <f>'IDT-1 Calculation'!DF27</f>
        <v>0</v>
      </c>
      <c r="C27" s="95">
        <f>'IDT-1 Calculation'!DG27</f>
        <v>0</v>
      </c>
      <c r="D27" s="95">
        <f>'IDT-1 Calculation'!DH27</f>
        <v>0</v>
      </c>
      <c r="E27" s="95">
        <f>'IDT-1 Calculation'!DI27</f>
        <v>0</v>
      </c>
      <c r="F27" s="95">
        <f>'IDT-1 Calculation'!DJ27</f>
        <v>0</v>
      </c>
      <c r="G27" s="100">
        <f t="shared" si="0"/>
        <v>0</v>
      </c>
    </row>
    <row r="28" spans="1:7">
      <c r="A28" s="99" t="s">
        <v>70</v>
      </c>
      <c r="B28" s="95">
        <f>'IDT-1 Calculation'!DF28</f>
        <v>57.332000000000001</v>
      </c>
      <c r="C28" s="95">
        <f>'IDT-1 Calculation'!DG28</f>
        <v>30</v>
      </c>
      <c r="D28" s="95">
        <f>'IDT-1 Calculation'!DH28</f>
        <v>0</v>
      </c>
      <c r="E28" s="95">
        <f>'IDT-1 Calculation'!DI28</f>
        <v>0</v>
      </c>
      <c r="F28" s="95">
        <f>'IDT-1 Calculation'!DJ28</f>
        <v>-87.331999999999994</v>
      </c>
      <c r="G28" s="100">
        <f t="shared" si="0"/>
        <v>0</v>
      </c>
    </row>
    <row r="29" spans="1:7">
      <c r="A29" s="99" t="s">
        <v>71</v>
      </c>
      <c r="B29" s="95">
        <f>'IDT-1 Calculation'!DF29</f>
        <v>196</v>
      </c>
      <c r="C29" s="95">
        <f>'IDT-1 Calculation'!DG29</f>
        <v>75</v>
      </c>
      <c r="D29" s="95">
        <f>'IDT-1 Calculation'!DH29</f>
        <v>0</v>
      </c>
      <c r="E29" s="95">
        <f>'IDT-1 Calculation'!DI29</f>
        <v>0</v>
      </c>
      <c r="F29" s="95">
        <f>'IDT-1 Calculation'!DJ29</f>
        <v>-271</v>
      </c>
      <c r="G29" s="100">
        <f t="shared" si="0"/>
        <v>0</v>
      </c>
    </row>
    <row r="30" spans="1:7">
      <c r="A30" s="99" t="s">
        <v>72</v>
      </c>
      <c r="B30" s="95">
        <f>'IDT-1 Calculation'!DF30</f>
        <v>155.71</v>
      </c>
      <c r="C30" s="95">
        <f>'IDT-1 Calculation'!DG30</f>
        <v>96.477000000000004</v>
      </c>
      <c r="D30" s="95">
        <f>'IDT-1 Calculation'!DH30</f>
        <v>0</v>
      </c>
      <c r="E30" s="95">
        <f>'IDT-1 Calculation'!DI30</f>
        <v>0</v>
      </c>
      <c r="F30" s="95">
        <f>'IDT-1 Calculation'!DJ30</f>
        <v>-252.18700000000001</v>
      </c>
      <c r="G30" s="100">
        <f t="shared" si="0"/>
        <v>0</v>
      </c>
    </row>
    <row r="31" spans="1:7">
      <c r="A31" s="99" t="s">
        <v>73</v>
      </c>
      <c r="B31" s="95">
        <f>'IDT-1 Calculation'!DF31</f>
        <v>0</v>
      </c>
      <c r="C31" s="95">
        <f>'IDT-1 Calculation'!DG31</f>
        <v>0</v>
      </c>
      <c r="D31" s="95">
        <f>'IDT-1 Calculation'!DH31</f>
        <v>0</v>
      </c>
      <c r="E31" s="95">
        <f>'IDT-1 Calculation'!DI31</f>
        <v>0</v>
      </c>
      <c r="F31" s="95">
        <f>'IDT-1 Calculation'!DJ31</f>
        <v>0</v>
      </c>
      <c r="G31" s="100">
        <f t="shared" si="0"/>
        <v>0</v>
      </c>
    </row>
    <row r="32" spans="1:7">
      <c r="A32" s="99" t="s">
        <v>74</v>
      </c>
      <c r="B32" s="95">
        <f>'IDT-1 Calculation'!DF32</f>
        <v>41</v>
      </c>
      <c r="C32" s="95">
        <f>'IDT-1 Calculation'!DG32</f>
        <v>20</v>
      </c>
      <c r="D32" s="95">
        <f>'IDT-1 Calculation'!DH32</f>
        <v>0</v>
      </c>
      <c r="E32" s="95">
        <f>'IDT-1 Calculation'!DI32</f>
        <v>0</v>
      </c>
      <c r="F32" s="95">
        <f>'IDT-1 Calculation'!DJ32</f>
        <v>-61</v>
      </c>
      <c r="G32" s="100">
        <f t="shared" si="0"/>
        <v>0</v>
      </c>
    </row>
    <row r="33" spans="1:7">
      <c r="A33" s="99" t="s">
        <v>75</v>
      </c>
      <c r="B33" s="95">
        <f>'IDT-1 Calculation'!DF33</f>
        <v>54</v>
      </c>
      <c r="C33" s="95">
        <f>'IDT-1 Calculation'!DG33</f>
        <v>30</v>
      </c>
      <c r="D33" s="95">
        <f>'IDT-1 Calculation'!DH33</f>
        <v>0</v>
      </c>
      <c r="E33" s="95">
        <f>'IDT-1 Calculation'!DI33</f>
        <v>0</v>
      </c>
      <c r="F33" s="95">
        <f>'IDT-1 Calculation'!DJ33</f>
        <v>-84</v>
      </c>
      <c r="G33" s="100">
        <f t="shared" si="0"/>
        <v>0</v>
      </c>
    </row>
    <row r="34" spans="1:7">
      <c r="A34" s="99" t="s">
        <v>76</v>
      </c>
      <c r="B34" s="95">
        <f>'IDT-1 Calculation'!DF34</f>
        <v>43</v>
      </c>
      <c r="C34" s="95">
        <f>'IDT-1 Calculation'!DG34</f>
        <v>30</v>
      </c>
      <c r="D34" s="95">
        <f>'IDT-1 Calculation'!DH34</f>
        <v>0</v>
      </c>
      <c r="E34" s="95">
        <f>'IDT-1 Calculation'!DI34</f>
        <v>0</v>
      </c>
      <c r="F34" s="95">
        <f>'IDT-1 Calculation'!DJ34</f>
        <v>-73</v>
      </c>
      <c r="G34" s="100">
        <f t="shared" si="0"/>
        <v>0</v>
      </c>
    </row>
    <row r="35" spans="1:7">
      <c r="A35" s="99" t="s">
        <v>77</v>
      </c>
      <c r="B35" s="95">
        <f>'IDT-1 Calculation'!DF35</f>
        <v>13</v>
      </c>
      <c r="C35" s="95">
        <f>'IDT-1 Calculation'!DG35</f>
        <v>-5.5039999999999996</v>
      </c>
      <c r="D35" s="95">
        <f>'IDT-1 Calculation'!DH35</f>
        <v>0</v>
      </c>
      <c r="E35" s="95">
        <f>'IDT-1 Calculation'!DI35</f>
        <v>0</v>
      </c>
      <c r="F35" s="95">
        <f>'IDT-1 Calculation'!DJ35</f>
        <v>-7.4960000000000004</v>
      </c>
      <c r="G35" s="100">
        <f t="shared" si="0"/>
        <v>0</v>
      </c>
    </row>
    <row r="36" spans="1:7">
      <c r="A36" s="99" t="s">
        <v>78</v>
      </c>
      <c r="B36" s="95">
        <f>'IDT-1 Calculation'!DF36</f>
        <v>0</v>
      </c>
      <c r="C36" s="95">
        <f>'IDT-1 Calculation'!DG36</f>
        <v>0</v>
      </c>
      <c r="D36" s="95">
        <f>'IDT-1 Calculation'!DH36</f>
        <v>0</v>
      </c>
      <c r="E36" s="95">
        <f>'IDT-1 Calculation'!DI36</f>
        <v>0</v>
      </c>
      <c r="F36" s="95">
        <f>'IDT-1 Calculation'!DJ36</f>
        <v>0</v>
      </c>
      <c r="G36" s="100">
        <f t="shared" si="0"/>
        <v>0</v>
      </c>
    </row>
    <row r="37" spans="1:7">
      <c r="A37" s="99" t="s">
        <v>79</v>
      </c>
      <c r="B37" s="95">
        <f>'IDT-1 Calculation'!DF37</f>
        <v>47</v>
      </c>
      <c r="C37" s="95">
        <f>'IDT-1 Calculation'!DG37</f>
        <v>-19.898</v>
      </c>
      <c r="D37" s="95">
        <f>'IDT-1 Calculation'!DH37</f>
        <v>0</v>
      </c>
      <c r="E37" s="95">
        <f>'IDT-1 Calculation'!DI37</f>
        <v>0</v>
      </c>
      <c r="F37" s="95">
        <f>'IDT-1 Calculation'!DJ37</f>
        <v>-27.102</v>
      </c>
      <c r="G37" s="100">
        <f t="shared" si="0"/>
        <v>0</v>
      </c>
    </row>
    <row r="38" spans="1:7">
      <c r="A38" s="99" t="s">
        <v>80</v>
      </c>
      <c r="B38" s="95">
        <f>'IDT-1 Calculation'!DF38</f>
        <v>35</v>
      </c>
      <c r="C38" s="95">
        <f>'IDT-1 Calculation'!DG38</f>
        <v>-14.818</v>
      </c>
      <c r="D38" s="95">
        <f>'IDT-1 Calculation'!DH38</f>
        <v>0</v>
      </c>
      <c r="E38" s="95">
        <f>'IDT-1 Calculation'!DI38</f>
        <v>0</v>
      </c>
      <c r="F38" s="95">
        <f>'IDT-1 Calculation'!DJ38</f>
        <v>-20.181999999999999</v>
      </c>
      <c r="G38" s="100">
        <f t="shared" si="0"/>
        <v>0</v>
      </c>
    </row>
    <row r="39" spans="1:7">
      <c r="A39" s="99" t="s">
        <v>81</v>
      </c>
      <c r="B39" s="95">
        <f>'IDT-1 Calculation'!DF39</f>
        <v>0</v>
      </c>
      <c r="C39" s="95">
        <f>'IDT-1 Calculation'!DG39</f>
        <v>0</v>
      </c>
      <c r="D39" s="95">
        <f>'IDT-1 Calculation'!DH39</f>
        <v>0</v>
      </c>
      <c r="E39" s="95">
        <f>'IDT-1 Calculation'!DI39</f>
        <v>0</v>
      </c>
      <c r="F39" s="95">
        <f>'IDT-1 Calculation'!DJ39</f>
        <v>0</v>
      </c>
      <c r="G39" s="100">
        <f t="shared" si="0"/>
        <v>0</v>
      </c>
    </row>
    <row r="40" spans="1:7">
      <c r="A40" s="99" t="s">
        <v>82</v>
      </c>
      <c r="B40" s="95">
        <f>'IDT-1 Calculation'!DF40</f>
        <v>0</v>
      </c>
      <c r="C40" s="95">
        <f>'IDT-1 Calculation'!DG40</f>
        <v>0</v>
      </c>
      <c r="D40" s="95">
        <f>'IDT-1 Calculation'!DH40</f>
        <v>0</v>
      </c>
      <c r="E40" s="95">
        <f>'IDT-1 Calculation'!DI40</f>
        <v>0</v>
      </c>
      <c r="F40" s="95">
        <f>'IDT-1 Calculation'!DJ40</f>
        <v>0</v>
      </c>
      <c r="G40" s="100">
        <f t="shared" si="0"/>
        <v>0</v>
      </c>
    </row>
    <row r="41" spans="1:7">
      <c r="A41" s="99" t="s">
        <v>83</v>
      </c>
      <c r="B41" s="95">
        <f>'IDT-1 Calculation'!DF41</f>
        <v>0</v>
      </c>
      <c r="C41" s="95">
        <f>'IDT-1 Calculation'!DG41</f>
        <v>0</v>
      </c>
      <c r="D41" s="95">
        <f>'IDT-1 Calculation'!DH41</f>
        <v>0</v>
      </c>
      <c r="E41" s="95">
        <f>'IDT-1 Calculation'!DI41</f>
        <v>0</v>
      </c>
      <c r="F41" s="95">
        <f>'IDT-1 Calculation'!DJ41</f>
        <v>0</v>
      </c>
      <c r="G41" s="100">
        <f t="shared" si="0"/>
        <v>0</v>
      </c>
    </row>
    <row r="42" spans="1:7">
      <c r="A42" s="99" t="s">
        <v>84</v>
      </c>
      <c r="B42" s="95">
        <f>'IDT-1 Calculation'!DF42</f>
        <v>0</v>
      </c>
      <c r="C42" s="95">
        <f>'IDT-1 Calculation'!DG42</f>
        <v>0</v>
      </c>
      <c r="D42" s="95">
        <f>'IDT-1 Calculation'!DH42</f>
        <v>0</v>
      </c>
      <c r="E42" s="95">
        <f>'IDT-1 Calculation'!DI42</f>
        <v>0</v>
      </c>
      <c r="F42" s="95">
        <f>'IDT-1 Calculation'!DJ42</f>
        <v>0</v>
      </c>
      <c r="G42" s="100">
        <f t="shared" si="0"/>
        <v>0</v>
      </c>
    </row>
    <row r="43" spans="1:7">
      <c r="A43" s="99" t="s">
        <v>85</v>
      </c>
      <c r="B43" s="95">
        <f>'IDT-1 Calculation'!DF43</f>
        <v>124</v>
      </c>
      <c r="C43" s="95">
        <f>'IDT-1 Calculation'!DG43</f>
        <v>-124</v>
      </c>
      <c r="D43" s="95">
        <f>'IDT-1 Calculation'!DH43</f>
        <v>0</v>
      </c>
      <c r="E43" s="95">
        <f>'IDT-1 Calculation'!DI43</f>
        <v>0</v>
      </c>
      <c r="F43" s="95">
        <f>'IDT-1 Calculation'!DJ43</f>
        <v>0</v>
      </c>
      <c r="G43" s="100">
        <f t="shared" si="0"/>
        <v>0</v>
      </c>
    </row>
    <row r="44" spans="1:7">
      <c r="A44" s="99" t="s">
        <v>86</v>
      </c>
      <c r="B44" s="95">
        <f>'IDT-1 Calculation'!DF44</f>
        <v>89</v>
      </c>
      <c r="C44" s="95">
        <f>'IDT-1 Calculation'!DG44</f>
        <v>-89</v>
      </c>
      <c r="D44" s="95">
        <f>'IDT-1 Calculation'!DH44</f>
        <v>0</v>
      </c>
      <c r="E44" s="95">
        <f>'IDT-1 Calculation'!DI44</f>
        <v>0</v>
      </c>
      <c r="F44" s="95">
        <f>'IDT-1 Calculation'!DJ44</f>
        <v>0</v>
      </c>
      <c r="G44" s="100">
        <f t="shared" si="0"/>
        <v>0</v>
      </c>
    </row>
    <row r="45" spans="1:7">
      <c r="A45" s="99" t="s">
        <v>87</v>
      </c>
      <c r="B45" s="95">
        <f>'IDT-1 Calculation'!DF45</f>
        <v>54</v>
      </c>
      <c r="C45" s="95">
        <f>'IDT-1 Calculation'!DG45</f>
        <v>-54</v>
      </c>
      <c r="D45" s="95">
        <f>'IDT-1 Calculation'!DH45</f>
        <v>0</v>
      </c>
      <c r="E45" s="95">
        <f>'IDT-1 Calculation'!DI45</f>
        <v>0</v>
      </c>
      <c r="F45" s="95">
        <f>'IDT-1 Calculation'!DJ45</f>
        <v>0</v>
      </c>
      <c r="G45" s="100">
        <f t="shared" si="0"/>
        <v>0</v>
      </c>
    </row>
    <row r="46" spans="1:7">
      <c r="A46" s="99" t="s">
        <v>88</v>
      </c>
      <c r="B46" s="95">
        <f>'IDT-1 Calculation'!DF46</f>
        <v>30</v>
      </c>
      <c r="C46" s="95">
        <f>'IDT-1 Calculation'!DG46</f>
        <v>-30</v>
      </c>
      <c r="D46" s="95">
        <f>'IDT-1 Calculation'!DH46</f>
        <v>0</v>
      </c>
      <c r="E46" s="95">
        <f>'IDT-1 Calculation'!DI46</f>
        <v>0</v>
      </c>
      <c r="F46" s="95">
        <f>'IDT-1 Calculation'!DJ46</f>
        <v>0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0</v>
      </c>
      <c r="D47" s="95">
        <f>'IDT-1 Calculation'!DH47</f>
        <v>0</v>
      </c>
      <c r="E47" s="95">
        <f>'IDT-1 Calculation'!DI47</f>
        <v>0</v>
      </c>
      <c r="F47" s="95">
        <f>'IDT-1 Calculation'!DJ47</f>
        <v>0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0</v>
      </c>
      <c r="D48" s="95">
        <f>'IDT-1 Calculation'!DH48</f>
        <v>0</v>
      </c>
      <c r="E48" s="95">
        <f>'IDT-1 Calculation'!DI48</f>
        <v>0</v>
      </c>
      <c r="F48" s="95">
        <f>'IDT-1 Calculation'!DJ48</f>
        <v>0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0</v>
      </c>
      <c r="D49" s="95">
        <f>'IDT-1 Calculation'!DH49</f>
        <v>0</v>
      </c>
      <c r="E49" s="95">
        <f>'IDT-1 Calculation'!DI49</f>
        <v>0</v>
      </c>
      <c r="F49" s="95">
        <f>'IDT-1 Calculation'!DJ49</f>
        <v>0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0</v>
      </c>
      <c r="D50" s="95">
        <f>'IDT-1 Calculation'!DH50</f>
        <v>0</v>
      </c>
      <c r="E50" s="95">
        <f>'IDT-1 Calculation'!DI50</f>
        <v>0</v>
      </c>
      <c r="F50" s="95">
        <f>'IDT-1 Calculation'!DJ50</f>
        <v>0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0</v>
      </c>
      <c r="D51" s="95">
        <f>'IDT-1 Calculation'!DH51</f>
        <v>0</v>
      </c>
      <c r="E51" s="95">
        <f>'IDT-1 Calculation'!DI51</f>
        <v>0</v>
      </c>
      <c r="F51" s="95">
        <f>'IDT-1 Calculation'!DJ51</f>
        <v>0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0</v>
      </c>
      <c r="D52" s="95">
        <f>'IDT-1 Calculation'!DH52</f>
        <v>0</v>
      </c>
      <c r="E52" s="95">
        <f>'IDT-1 Calculation'!DI52</f>
        <v>0</v>
      </c>
      <c r="F52" s="95">
        <f>'IDT-1 Calculation'!DJ52</f>
        <v>0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0</v>
      </c>
      <c r="D53" s="95">
        <f>'IDT-1 Calculation'!DH53</f>
        <v>0</v>
      </c>
      <c r="E53" s="95">
        <f>'IDT-1 Calculation'!DI53</f>
        <v>0</v>
      </c>
      <c r="F53" s="95">
        <f>'IDT-1 Calculation'!DJ53</f>
        <v>0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0</v>
      </c>
      <c r="D54" s="95">
        <f>'IDT-1 Calculation'!DH54</f>
        <v>0</v>
      </c>
      <c r="E54" s="95">
        <f>'IDT-1 Calculation'!DI54</f>
        <v>0</v>
      </c>
      <c r="F54" s="95">
        <f>'IDT-1 Calculation'!DJ54</f>
        <v>0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0</v>
      </c>
      <c r="D55" s="95">
        <f>'IDT-1 Calculation'!DH55</f>
        <v>0</v>
      </c>
      <c r="E55" s="95">
        <f>'IDT-1 Calculation'!DI55</f>
        <v>0</v>
      </c>
      <c r="F55" s="95">
        <f>'IDT-1 Calculation'!DJ55</f>
        <v>0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0</v>
      </c>
      <c r="D56" s="95">
        <f>'IDT-1 Calculation'!DH56</f>
        <v>0</v>
      </c>
      <c r="E56" s="95">
        <f>'IDT-1 Calculation'!DI56</f>
        <v>0</v>
      </c>
      <c r="F56" s="95">
        <f>'IDT-1 Calculation'!DJ56</f>
        <v>0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0</v>
      </c>
      <c r="D57" s="95">
        <f>'IDT-1 Calculation'!DH57</f>
        <v>0</v>
      </c>
      <c r="E57" s="95">
        <f>'IDT-1 Calculation'!DI57</f>
        <v>0</v>
      </c>
      <c r="F57" s="95">
        <f>'IDT-1 Calculation'!DJ57</f>
        <v>0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0</v>
      </c>
      <c r="D58" s="95">
        <f>'IDT-1 Calculation'!DH58</f>
        <v>0</v>
      </c>
      <c r="E58" s="95">
        <f>'IDT-1 Calculation'!DI58</f>
        <v>0</v>
      </c>
      <c r="F58" s="95">
        <f>'IDT-1 Calculation'!DJ58</f>
        <v>0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0</v>
      </c>
      <c r="D59" s="95">
        <f>'IDT-1 Calculation'!DH59</f>
        <v>0</v>
      </c>
      <c r="E59" s="95">
        <f>'IDT-1 Calculation'!DI59</f>
        <v>0</v>
      </c>
      <c r="F59" s="95">
        <f>'IDT-1 Calculation'!DJ59</f>
        <v>0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0</v>
      </c>
      <c r="D60" s="95">
        <f>'IDT-1 Calculation'!DH60</f>
        <v>0</v>
      </c>
      <c r="E60" s="95">
        <f>'IDT-1 Calculation'!DI60</f>
        <v>0</v>
      </c>
      <c r="F60" s="95">
        <f>'IDT-1 Calculation'!DJ60</f>
        <v>0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0</v>
      </c>
      <c r="D61" s="95">
        <f>'IDT-1 Calculation'!DH61</f>
        <v>0</v>
      </c>
      <c r="E61" s="95">
        <f>'IDT-1 Calculation'!DI61</f>
        <v>0</v>
      </c>
      <c r="F61" s="95">
        <f>'IDT-1 Calculation'!DJ61</f>
        <v>0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0</v>
      </c>
      <c r="D62" s="95">
        <f>'IDT-1 Calculation'!DH62</f>
        <v>0</v>
      </c>
      <c r="E62" s="95">
        <f>'IDT-1 Calculation'!DI62</f>
        <v>0</v>
      </c>
      <c r="F62" s="95">
        <f>'IDT-1 Calculation'!DJ62</f>
        <v>0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0</v>
      </c>
      <c r="D63" s="95">
        <f>'IDT-1 Calculation'!DH63</f>
        <v>0</v>
      </c>
      <c r="E63" s="95">
        <f>'IDT-1 Calculation'!DI63</f>
        <v>0</v>
      </c>
      <c r="F63" s="95">
        <f>'IDT-1 Calculation'!DJ63</f>
        <v>0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0</v>
      </c>
      <c r="D64" s="95">
        <f>'IDT-1 Calculation'!DH64</f>
        <v>0</v>
      </c>
      <c r="E64" s="95">
        <f>'IDT-1 Calculation'!DI64</f>
        <v>0</v>
      </c>
      <c r="F64" s="95">
        <f>'IDT-1 Calculation'!DJ64</f>
        <v>0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0</v>
      </c>
      <c r="D65" s="95">
        <f>'IDT-1 Calculation'!DH65</f>
        <v>0</v>
      </c>
      <c r="E65" s="95">
        <f>'IDT-1 Calculation'!DI65</f>
        <v>0</v>
      </c>
      <c r="F65" s="95">
        <f>'IDT-1 Calculation'!DJ65</f>
        <v>0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0</v>
      </c>
      <c r="D66" s="95">
        <f>'IDT-1 Calculation'!DH66</f>
        <v>0</v>
      </c>
      <c r="E66" s="95">
        <f>'IDT-1 Calculation'!DI66</f>
        <v>0</v>
      </c>
      <c r="F66" s="95">
        <f>'IDT-1 Calculation'!DJ66</f>
        <v>0</v>
      </c>
      <c r="G66" s="100">
        <f t="shared" si="0"/>
        <v>0</v>
      </c>
    </row>
    <row r="67" spans="1:7">
      <c r="A67" s="99" t="s">
        <v>109</v>
      </c>
      <c r="B67" s="95">
        <f>'IDT-1 Calculation'!DF67</f>
        <v>0</v>
      </c>
      <c r="C67" s="95">
        <f>'IDT-1 Calculation'!DG67</f>
        <v>0</v>
      </c>
      <c r="D67" s="95">
        <f>'IDT-1 Calculation'!DH67</f>
        <v>0</v>
      </c>
      <c r="E67" s="95">
        <f>'IDT-1 Calculation'!DI67</f>
        <v>0</v>
      </c>
      <c r="F67" s="95">
        <f>'IDT-1 Calculation'!DJ67</f>
        <v>0</v>
      </c>
      <c r="G67" s="100">
        <f t="shared" si="0"/>
        <v>0</v>
      </c>
    </row>
    <row r="68" spans="1:7">
      <c r="A68" s="99" t="s">
        <v>110</v>
      </c>
      <c r="B68" s="95">
        <f>'IDT-1 Calculation'!DF68</f>
        <v>0</v>
      </c>
      <c r="C68" s="95">
        <f>'IDT-1 Calculation'!DG68</f>
        <v>0</v>
      </c>
      <c r="D68" s="95">
        <f>'IDT-1 Calculation'!DH68</f>
        <v>0</v>
      </c>
      <c r="E68" s="95">
        <f>'IDT-1 Calculation'!DI68</f>
        <v>0</v>
      </c>
      <c r="F68" s="95">
        <f>'IDT-1 Calculation'!DJ68</f>
        <v>0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0</v>
      </c>
      <c r="C69" s="95">
        <f>'IDT-1 Calculation'!DG69</f>
        <v>0</v>
      </c>
      <c r="D69" s="95">
        <f>'IDT-1 Calculation'!DH69</f>
        <v>0</v>
      </c>
      <c r="E69" s="95">
        <f>'IDT-1 Calculation'!DI69</f>
        <v>0</v>
      </c>
      <c r="F69" s="95">
        <f>'IDT-1 Calculation'!DJ69</f>
        <v>0</v>
      </c>
      <c r="G69" s="100">
        <f t="shared" si="1"/>
        <v>0</v>
      </c>
    </row>
    <row r="70" spans="1:7">
      <c r="A70" s="99" t="s">
        <v>112</v>
      </c>
      <c r="B70" s="95">
        <f>'IDT-1 Calculation'!DF70</f>
        <v>0</v>
      </c>
      <c r="C70" s="95">
        <f>'IDT-1 Calculation'!DG70</f>
        <v>0</v>
      </c>
      <c r="D70" s="95">
        <f>'IDT-1 Calculation'!DH70</f>
        <v>0</v>
      </c>
      <c r="E70" s="95">
        <f>'IDT-1 Calculation'!DI70</f>
        <v>0</v>
      </c>
      <c r="F70" s="95">
        <f>'IDT-1 Calculation'!DJ70</f>
        <v>0</v>
      </c>
      <c r="G70" s="100">
        <f t="shared" si="1"/>
        <v>0</v>
      </c>
    </row>
    <row r="71" spans="1:7">
      <c r="A71" s="99" t="s">
        <v>113</v>
      </c>
      <c r="B71" s="95">
        <f>'IDT-1 Calculation'!DF71</f>
        <v>0</v>
      </c>
      <c r="C71" s="95">
        <f>'IDT-1 Calculation'!DG71</f>
        <v>0</v>
      </c>
      <c r="D71" s="95">
        <f>'IDT-1 Calculation'!DH71</f>
        <v>0</v>
      </c>
      <c r="E71" s="95">
        <f>'IDT-1 Calculation'!DI71</f>
        <v>0</v>
      </c>
      <c r="F71" s="95">
        <f>'IDT-1 Calculation'!DJ71</f>
        <v>0</v>
      </c>
      <c r="G71" s="100">
        <f t="shared" si="1"/>
        <v>0</v>
      </c>
    </row>
    <row r="72" spans="1:7">
      <c r="A72" s="99" t="s">
        <v>114</v>
      </c>
      <c r="B72" s="95">
        <f>'IDT-1 Calculation'!DF72</f>
        <v>0</v>
      </c>
      <c r="C72" s="95">
        <f>'IDT-1 Calculation'!DG72</f>
        <v>0</v>
      </c>
      <c r="D72" s="95">
        <f>'IDT-1 Calculation'!DH72</f>
        <v>0</v>
      </c>
      <c r="E72" s="95">
        <f>'IDT-1 Calculation'!DI72</f>
        <v>0</v>
      </c>
      <c r="F72" s="95">
        <f>'IDT-1 Calculation'!DJ72</f>
        <v>0</v>
      </c>
      <c r="G72" s="100">
        <f t="shared" si="1"/>
        <v>0</v>
      </c>
    </row>
    <row r="73" spans="1:7">
      <c r="A73" s="99" t="s">
        <v>115</v>
      </c>
      <c r="B73" s="95">
        <f>'IDT-1 Calculation'!DF73</f>
        <v>0</v>
      </c>
      <c r="C73" s="95">
        <f>'IDT-1 Calculation'!DG73</f>
        <v>0</v>
      </c>
      <c r="D73" s="95">
        <f>'IDT-1 Calculation'!DH73</f>
        <v>0</v>
      </c>
      <c r="E73" s="95">
        <f>'IDT-1 Calculation'!DI73</f>
        <v>0</v>
      </c>
      <c r="F73" s="95">
        <f>'IDT-1 Calculation'!DJ73</f>
        <v>0</v>
      </c>
      <c r="G73" s="100">
        <f t="shared" si="1"/>
        <v>0</v>
      </c>
    </row>
    <row r="74" spans="1:7">
      <c r="A74" s="99" t="s">
        <v>116</v>
      </c>
      <c r="B74" s="95">
        <f>'IDT-1 Calculation'!DF74</f>
        <v>59</v>
      </c>
      <c r="C74" s="95">
        <f>'IDT-1 Calculation'!DG74</f>
        <v>-24.978000000000002</v>
      </c>
      <c r="D74" s="95">
        <f>'IDT-1 Calculation'!DH74</f>
        <v>0</v>
      </c>
      <c r="E74" s="95">
        <f>'IDT-1 Calculation'!DI74</f>
        <v>0</v>
      </c>
      <c r="F74" s="95">
        <f>'IDT-1 Calculation'!DJ74</f>
        <v>-34.021999999999998</v>
      </c>
      <c r="G74" s="100">
        <f t="shared" si="1"/>
        <v>0</v>
      </c>
    </row>
    <row r="75" spans="1:7">
      <c r="A75" s="99" t="s">
        <v>117</v>
      </c>
      <c r="B75" s="95">
        <f>'IDT-1 Calculation'!DF75</f>
        <v>0</v>
      </c>
      <c r="C75" s="95">
        <f>'IDT-1 Calculation'!DG75</f>
        <v>45</v>
      </c>
      <c r="D75" s="95">
        <f>'IDT-1 Calculation'!DH75</f>
        <v>0</v>
      </c>
      <c r="E75" s="95">
        <f>'IDT-1 Calculation'!DI75</f>
        <v>0</v>
      </c>
      <c r="F75" s="95">
        <f>'IDT-1 Calculation'!DJ75</f>
        <v>-45</v>
      </c>
      <c r="G75" s="100">
        <f t="shared" si="1"/>
        <v>0</v>
      </c>
    </row>
    <row r="76" spans="1:7">
      <c r="A76" s="99" t="s">
        <v>118</v>
      </c>
      <c r="B76" s="95">
        <f>'IDT-1 Calculation'!DF76</f>
        <v>0</v>
      </c>
      <c r="C76" s="95">
        <f>'IDT-1 Calculation'!DG76</f>
        <v>60</v>
      </c>
      <c r="D76" s="95">
        <f>'IDT-1 Calculation'!DH76</f>
        <v>0</v>
      </c>
      <c r="E76" s="95">
        <f>'IDT-1 Calculation'!DI76</f>
        <v>0</v>
      </c>
      <c r="F76" s="95">
        <f>'IDT-1 Calculation'!DJ76</f>
        <v>-60</v>
      </c>
      <c r="G76" s="100">
        <f t="shared" si="1"/>
        <v>0</v>
      </c>
    </row>
    <row r="77" spans="1:7">
      <c r="A77" s="99" t="s">
        <v>119</v>
      </c>
      <c r="B77" s="95">
        <f>'IDT-1 Calculation'!DF77</f>
        <v>11</v>
      </c>
      <c r="C77" s="95">
        <f>'IDT-1 Calculation'!DG77</f>
        <v>60</v>
      </c>
      <c r="D77" s="95">
        <f>'IDT-1 Calculation'!DH77</f>
        <v>0</v>
      </c>
      <c r="E77" s="95">
        <f>'IDT-1 Calculation'!DI77</f>
        <v>0</v>
      </c>
      <c r="F77" s="95">
        <f>'IDT-1 Calculation'!DJ77</f>
        <v>-71</v>
      </c>
      <c r="G77" s="100">
        <f t="shared" si="1"/>
        <v>0</v>
      </c>
    </row>
    <row r="78" spans="1:7">
      <c r="A78" s="99" t="s">
        <v>120</v>
      </c>
      <c r="B78" s="95">
        <f>'IDT-1 Calculation'!DF78</f>
        <v>54.03</v>
      </c>
      <c r="C78" s="95">
        <f>'IDT-1 Calculation'!DG78</f>
        <v>33.476999999999997</v>
      </c>
      <c r="D78" s="95">
        <f>'IDT-1 Calculation'!DH78</f>
        <v>0</v>
      </c>
      <c r="E78" s="95">
        <f>'IDT-1 Calculation'!DI78</f>
        <v>0</v>
      </c>
      <c r="F78" s="95">
        <f>'IDT-1 Calculation'!DJ78</f>
        <v>-87.507000000000005</v>
      </c>
      <c r="G78" s="100">
        <f t="shared" si="1"/>
        <v>0</v>
      </c>
    </row>
    <row r="79" spans="1:7">
      <c r="A79" s="99" t="s">
        <v>121</v>
      </c>
      <c r="B79" s="95">
        <f>'IDT-1 Calculation'!DF79</f>
        <v>44.805</v>
      </c>
      <c r="C79" s="95">
        <f>'IDT-1 Calculation'!DG79</f>
        <v>27.760999999999999</v>
      </c>
      <c r="D79" s="95">
        <f>'IDT-1 Calculation'!DH79</f>
        <v>0</v>
      </c>
      <c r="E79" s="95">
        <f>'IDT-1 Calculation'!DI79</f>
        <v>0</v>
      </c>
      <c r="F79" s="95">
        <f>'IDT-1 Calculation'!DJ79</f>
        <v>-72.566000000000003</v>
      </c>
      <c r="G79" s="100">
        <f t="shared" si="1"/>
        <v>0</v>
      </c>
    </row>
    <row r="80" spans="1:7">
      <c r="A80" s="99" t="s">
        <v>122</v>
      </c>
      <c r="B80" s="95">
        <f>'IDT-1 Calculation'!DF80</f>
        <v>44.404000000000003</v>
      </c>
      <c r="C80" s="95">
        <f>'IDT-1 Calculation'!DG80</f>
        <v>27.512</v>
      </c>
      <c r="D80" s="95">
        <f>'IDT-1 Calculation'!DH80</f>
        <v>0</v>
      </c>
      <c r="E80" s="95">
        <f>'IDT-1 Calculation'!DI80</f>
        <v>0</v>
      </c>
      <c r="F80" s="95">
        <f>'IDT-1 Calculation'!DJ80</f>
        <v>-71.915999999999997</v>
      </c>
      <c r="G80" s="100">
        <f t="shared" si="1"/>
        <v>0</v>
      </c>
    </row>
    <row r="81" spans="1:7">
      <c r="A81" s="99" t="s">
        <v>123</v>
      </c>
      <c r="B81" s="95">
        <f>'IDT-1 Calculation'!DF81</f>
        <v>60.4</v>
      </c>
      <c r="C81" s="95">
        <f>'IDT-1 Calculation'!DG81</f>
        <v>37.423000000000002</v>
      </c>
      <c r="D81" s="95">
        <f>'IDT-1 Calculation'!DH81</f>
        <v>0</v>
      </c>
      <c r="E81" s="95">
        <f>'IDT-1 Calculation'!DI81</f>
        <v>0</v>
      </c>
      <c r="F81" s="95">
        <f>'IDT-1 Calculation'!DJ81</f>
        <v>-97.823000000000008</v>
      </c>
      <c r="G81" s="100">
        <f t="shared" si="1"/>
        <v>0</v>
      </c>
    </row>
    <row r="82" spans="1:7">
      <c r="A82" s="99" t="s">
        <v>124</v>
      </c>
      <c r="B82" s="95">
        <f>'IDT-1 Calculation'!DF82</f>
        <v>103.001</v>
      </c>
      <c r="C82" s="95">
        <f>'IDT-1 Calculation'!DG82</f>
        <v>25</v>
      </c>
      <c r="D82" s="95">
        <f>'IDT-1 Calculation'!DH82</f>
        <v>0</v>
      </c>
      <c r="E82" s="95">
        <f>'IDT-1 Calculation'!DI82</f>
        <v>0</v>
      </c>
      <c r="F82" s="95">
        <f>'IDT-1 Calculation'!DJ82</f>
        <v>-128.001</v>
      </c>
      <c r="G82" s="100">
        <f t="shared" si="1"/>
        <v>0</v>
      </c>
    </row>
    <row r="83" spans="1:7">
      <c r="A83" s="99" t="s">
        <v>125</v>
      </c>
      <c r="B83" s="95">
        <f>'IDT-1 Calculation'!DF83</f>
        <v>112.962</v>
      </c>
      <c r="C83" s="95">
        <f>'IDT-1 Calculation'!DG83</f>
        <v>50</v>
      </c>
      <c r="D83" s="95">
        <f>'IDT-1 Calculation'!DH83</f>
        <v>0</v>
      </c>
      <c r="E83" s="95">
        <f>'IDT-1 Calculation'!DI83</f>
        <v>0</v>
      </c>
      <c r="F83" s="95">
        <f>'IDT-1 Calculation'!DJ83</f>
        <v>-162.96199999999999</v>
      </c>
      <c r="G83" s="100">
        <f t="shared" si="1"/>
        <v>0</v>
      </c>
    </row>
    <row r="84" spans="1:7">
      <c r="A84" s="99" t="s">
        <v>126</v>
      </c>
      <c r="B84" s="95">
        <f>'IDT-1 Calculation'!DF84</f>
        <v>0</v>
      </c>
      <c r="C84" s="95">
        <f>'IDT-1 Calculation'!DG84</f>
        <v>0</v>
      </c>
      <c r="D84" s="95">
        <f>'IDT-1 Calculation'!DH84</f>
        <v>0</v>
      </c>
      <c r="E84" s="95">
        <f>'IDT-1 Calculation'!DI84</f>
        <v>0</v>
      </c>
      <c r="F84" s="95">
        <f>'IDT-1 Calculation'!DJ84</f>
        <v>0</v>
      </c>
      <c r="G84" s="100">
        <f t="shared" si="1"/>
        <v>0</v>
      </c>
    </row>
    <row r="85" spans="1:7">
      <c r="A85" s="99" t="s">
        <v>127</v>
      </c>
      <c r="B85" s="95">
        <f>'IDT-1 Calculation'!DF85</f>
        <v>0</v>
      </c>
      <c r="C85" s="95">
        <f>'IDT-1 Calculation'!DG85</f>
        <v>0</v>
      </c>
      <c r="D85" s="95">
        <f>'IDT-1 Calculation'!DH85</f>
        <v>0</v>
      </c>
      <c r="E85" s="95">
        <f>'IDT-1 Calculation'!DI85</f>
        <v>0</v>
      </c>
      <c r="F85" s="95">
        <f>'IDT-1 Calculation'!DJ85</f>
        <v>0</v>
      </c>
      <c r="G85" s="100">
        <f t="shared" si="1"/>
        <v>0</v>
      </c>
    </row>
    <row r="86" spans="1:7">
      <c r="A86" s="99" t="s">
        <v>128</v>
      </c>
      <c r="B86" s="95">
        <f>'IDT-1 Calculation'!DF86</f>
        <v>5.4359999999999999</v>
      </c>
      <c r="C86" s="95">
        <f>'IDT-1 Calculation'!DG86</f>
        <v>3.3679999999999999</v>
      </c>
      <c r="D86" s="95">
        <f>'IDT-1 Calculation'!DH86</f>
        <v>0</v>
      </c>
      <c r="E86" s="95">
        <f>'IDT-1 Calculation'!DI86</f>
        <v>0</v>
      </c>
      <c r="F86" s="95">
        <f>'IDT-1 Calculation'!DJ86</f>
        <v>-8.8040000000000003</v>
      </c>
      <c r="G86" s="100">
        <f t="shared" si="1"/>
        <v>0</v>
      </c>
    </row>
    <row r="87" spans="1:7">
      <c r="A87" s="99" t="s">
        <v>129</v>
      </c>
      <c r="B87" s="95">
        <f>'IDT-1 Calculation'!DF87</f>
        <v>31.887</v>
      </c>
      <c r="C87" s="95">
        <f>'IDT-1 Calculation'!DG87</f>
        <v>19.757000000000001</v>
      </c>
      <c r="D87" s="95">
        <f>'IDT-1 Calculation'!DH87</f>
        <v>0</v>
      </c>
      <c r="E87" s="95">
        <f>'IDT-1 Calculation'!DI87</f>
        <v>0</v>
      </c>
      <c r="F87" s="95">
        <f>'IDT-1 Calculation'!DJ87</f>
        <v>-51.644000000000005</v>
      </c>
      <c r="G87" s="100">
        <f t="shared" si="1"/>
        <v>0</v>
      </c>
    </row>
    <row r="88" spans="1:7">
      <c r="A88" s="99" t="s">
        <v>130</v>
      </c>
      <c r="B88" s="95">
        <f>'IDT-1 Calculation'!DF88</f>
        <v>28.731000000000002</v>
      </c>
      <c r="C88" s="95">
        <f>'IDT-1 Calculation'!DG88</f>
        <v>17.800999999999998</v>
      </c>
      <c r="D88" s="95">
        <f>'IDT-1 Calculation'!DH88</f>
        <v>0</v>
      </c>
      <c r="E88" s="95">
        <f>'IDT-1 Calculation'!DI88</f>
        <v>0</v>
      </c>
      <c r="F88" s="95">
        <f>'IDT-1 Calculation'!DJ88</f>
        <v>-46.531999999999996</v>
      </c>
      <c r="G88" s="100">
        <f t="shared" si="1"/>
        <v>0</v>
      </c>
    </row>
    <row r="89" spans="1:7">
      <c r="A89" s="99" t="s">
        <v>131</v>
      </c>
      <c r="B89" s="95">
        <f>'IDT-1 Calculation'!DF89</f>
        <v>27.48</v>
      </c>
      <c r="C89" s="95">
        <f>'IDT-1 Calculation'!DG89</f>
        <v>17.027000000000001</v>
      </c>
      <c r="D89" s="95">
        <f>'IDT-1 Calculation'!DH89</f>
        <v>0</v>
      </c>
      <c r="E89" s="95">
        <f>'IDT-1 Calculation'!DI89</f>
        <v>0</v>
      </c>
      <c r="F89" s="95">
        <f>'IDT-1 Calculation'!DJ89</f>
        <v>-44.507000000000005</v>
      </c>
      <c r="G89" s="100">
        <f t="shared" si="1"/>
        <v>0</v>
      </c>
    </row>
    <row r="90" spans="1:7">
      <c r="A90" s="99" t="s">
        <v>132</v>
      </c>
      <c r="B90" s="95">
        <f>'IDT-1 Calculation'!DF90</f>
        <v>42.286999999999999</v>
      </c>
      <c r="C90" s="95">
        <f>'IDT-1 Calculation'!DG90</f>
        <v>26.2</v>
      </c>
      <c r="D90" s="95">
        <f>'IDT-1 Calculation'!DH90</f>
        <v>0</v>
      </c>
      <c r="E90" s="95">
        <f>'IDT-1 Calculation'!DI90</f>
        <v>0</v>
      </c>
      <c r="F90" s="95">
        <f>'IDT-1 Calculation'!DJ90</f>
        <v>-68.486999999999995</v>
      </c>
      <c r="G90" s="100">
        <f t="shared" si="1"/>
        <v>0</v>
      </c>
    </row>
    <row r="91" spans="1:7">
      <c r="A91" s="99" t="s">
        <v>133</v>
      </c>
      <c r="B91" s="95">
        <f>'IDT-1 Calculation'!DF91</f>
        <v>49.712000000000003</v>
      </c>
      <c r="C91" s="95">
        <f>'IDT-1 Calculation'!DG91</f>
        <v>0</v>
      </c>
      <c r="D91" s="95">
        <f>'IDT-1 Calculation'!DH91</f>
        <v>0</v>
      </c>
      <c r="E91" s="95">
        <f>'IDT-1 Calculation'!DI91</f>
        <v>0</v>
      </c>
      <c r="F91" s="95">
        <f>'IDT-1 Calculation'!DJ91</f>
        <v>-49.712000000000003</v>
      </c>
      <c r="G91" s="100">
        <f t="shared" si="1"/>
        <v>0</v>
      </c>
    </row>
    <row r="92" spans="1:7">
      <c r="A92" s="99" t="s">
        <v>134</v>
      </c>
      <c r="B92" s="95">
        <f>'IDT-1 Calculation'!DF92</f>
        <v>23</v>
      </c>
      <c r="C92" s="95">
        <f>'IDT-1 Calculation'!DG92</f>
        <v>0</v>
      </c>
      <c r="D92" s="95">
        <f>'IDT-1 Calculation'!DH92</f>
        <v>0</v>
      </c>
      <c r="E92" s="95">
        <f>'IDT-1 Calculation'!DI92</f>
        <v>0</v>
      </c>
      <c r="F92" s="95">
        <f>'IDT-1 Calculation'!DJ92</f>
        <v>-23</v>
      </c>
      <c r="G92" s="100">
        <f t="shared" si="1"/>
        <v>0</v>
      </c>
    </row>
    <row r="93" spans="1:7">
      <c r="A93" s="99" t="s">
        <v>135</v>
      </c>
      <c r="B93" s="95">
        <f>'IDT-1 Calculation'!DF93</f>
        <v>0</v>
      </c>
      <c r="C93" s="95">
        <f>'IDT-1 Calculation'!DG93</f>
        <v>0</v>
      </c>
      <c r="D93" s="95">
        <f>'IDT-1 Calculation'!DH93</f>
        <v>0</v>
      </c>
      <c r="E93" s="95">
        <f>'IDT-1 Calculation'!DI93</f>
        <v>0</v>
      </c>
      <c r="F93" s="95">
        <f>'IDT-1 Calculation'!DJ93</f>
        <v>0</v>
      </c>
      <c r="G93" s="100">
        <f t="shared" si="1"/>
        <v>0</v>
      </c>
    </row>
    <row r="94" spans="1:7">
      <c r="A94" s="99" t="s">
        <v>136</v>
      </c>
      <c r="B94" s="95">
        <f>'IDT-1 Calculation'!DF94</f>
        <v>0</v>
      </c>
      <c r="C94" s="95">
        <f>'IDT-1 Calculation'!DG94</f>
        <v>0</v>
      </c>
      <c r="D94" s="95">
        <f>'IDT-1 Calculation'!DH94</f>
        <v>0</v>
      </c>
      <c r="E94" s="95">
        <f>'IDT-1 Calculation'!DI94</f>
        <v>0</v>
      </c>
      <c r="F94" s="95">
        <f>'IDT-1 Calculation'!DJ94</f>
        <v>0</v>
      </c>
      <c r="G94" s="100">
        <f t="shared" si="1"/>
        <v>0</v>
      </c>
    </row>
    <row r="95" spans="1:7">
      <c r="A95" s="99" t="s">
        <v>137</v>
      </c>
      <c r="B95" s="95">
        <f>'IDT-1 Calculation'!DF95</f>
        <v>0</v>
      </c>
      <c r="C95" s="95">
        <f>'IDT-1 Calculation'!DG95</f>
        <v>0</v>
      </c>
      <c r="D95" s="95">
        <f>'IDT-1 Calculation'!DH95</f>
        <v>0</v>
      </c>
      <c r="E95" s="95">
        <f>'IDT-1 Calculation'!DI95</f>
        <v>0</v>
      </c>
      <c r="F95" s="95">
        <f>'IDT-1 Calculation'!DJ95</f>
        <v>0</v>
      </c>
      <c r="G95" s="100">
        <f t="shared" si="1"/>
        <v>0</v>
      </c>
    </row>
    <row r="96" spans="1:7">
      <c r="A96" s="99" t="s">
        <v>138</v>
      </c>
      <c r="B96" s="95">
        <f>'IDT-1 Calculation'!DF96</f>
        <v>0</v>
      </c>
      <c r="C96" s="95">
        <f>'IDT-1 Calculation'!DG96</f>
        <v>0</v>
      </c>
      <c r="D96" s="95">
        <f>'IDT-1 Calculation'!DH96</f>
        <v>0</v>
      </c>
      <c r="E96" s="95">
        <f>'IDT-1 Calculation'!DI96</f>
        <v>0</v>
      </c>
      <c r="F96" s="95">
        <f>'IDT-1 Calculation'!DJ96</f>
        <v>0</v>
      </c>
      <c r="G96" s="100">
        <f t="shared" si="1"/>
        <v>0</v>
      </c>
    </row>
    <row r="97" spans="1:7">
      <c r="A97" s="99" t="s">
        <v>139</v>
      </c>
      <c r="B97" s="95">
        <f>'IDT-1 Calculation'!DF97</f>
        <v>0</v>
      </c>
      <c r="C97" s="95">
        <f>'IDT-1 Calculation'!DG97</f>
        <v>0</v>
      </c>
      <c r="D97" s="95">
        <f>'IDT-1 Calculation'!DH97</f>
        <v>0</v>
      </c>
      <c r="E97" s="95">
        <f>'IDT-1 Calculation'!DI97</f>
        <v>0</v>
      </c>
      <c r="F97" s="95">
        <f>'IDT-1 Calculation'!DJ97</f>
        <v>0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0</v>
      </c>
      <c r="C98" s="108">
        <f>'IDT-1 Calculation'!DG98</f>
        <v>0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0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0.40929425000000003</v>
      </c>
      <c r="C99" s="111">
        <f>SUM(C3:C98)/4000</f>
        <v>9.2401249999999963E-2</v>
      </c>
      <c r="D99" s="111">
        <f>SUM(D3:D98)/4000</f>
        <v>0</v>
      </c>
      <c r="E99" s="111">
        <f>SUM(E3:E98)/4000</f>
        <v>0</v>
      </c>
      <c r="F99" s="111">
        <f>SUM(F3:F98)/4000</f>
        <v>-0.50169550000000007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3">
        <v>0</v>
      </c>
      <c r="C3" s="203">
        <v>0</v>
      </c>
      <c r="D3" s="203">
        <v>11.33</v>
      </c>
      <c r="E3" s="203">
        <v>0</v>
      </c>
      <c r="F3" s="203">
        <v>0</v>
      </c>
      <c r="G3" s="203">
        <v>13.65</v>
      </c>
      <c r="H3" s="203">
        <v>0</v>
      </c>
      <c r="I3" s="203">
        <v>5.98</v>
      </c>
      <c r="J3" s="203">
        <v>17.54</v>
      </c>
      <c r="K3" s="203">
        <v>121.85</v>
      </c>
      <c r="L3" s="203">
        <v>31.45</v>
      </c>
      <c r="M3" s="203">
        <v>0</v>
      </c>
      <c r="N3" s="203">
        <v>1.17</v>
      </c>
      <c r="O3" s="203">
        <v>1.94</v>
      </c>
      <c r="P3" s="203">
        <v>2.66</v>
      </c>
      <c r="Q3" s="203">
        <v>1.1399999999999999</v>
      </c>
      <c r="R3" s="203">
        <v>5</v>
      </c>
      <c r="S3" s="203">
        <v>2.86</v>
      </c>
      <c r="T3" s="203">
        <v>0</v>
      </c>
      <c r="U3" s="203">
        <v>6.15</v>
      </c>
      <c r="V3" s="203">
        <v>2.39</v>
      </c>
      <c r="W3" s="203">
        <v>0.4</v>
      </c>
      <c r="X3" s="203">
        <v>1.45</v>
      </c>
      <c r="Y3" s="203">
        <v>0</v>
      </c>
      <c r="Z3" s="203">
        <v>2.72</v>
      </c>
      <c r="AA3" s="203">
        <v>0</v>
      </c>
      <c r="AB3" s="203">
        <v>0</v>
      </c>
      <c r="AC3" s="203">
        <v>10.58</v>
      </c>
      <c r="AD3" s="203">
        <v>0</v>
      </c>
      <c r="AE3" s="203">
        <v>0</v>
      </c>
      <c r="AF3" s="203">
        <v>0</v>
      </c>
      <c r="AG3" s="203">
        <v>24.11</v>
      </c>
      <c r="AH3" s="203">
        <v>0</v>
      </c>
      <c r="AI3" s="203">
        <v>28.93</v>
      </c>
      <c r="AJ3" s="203">
        <v>0</v>
      </c>
      <c r="AK3" s="203">
        <v>9.01</v>
      </c>
      <c r="AL3" s="203">
        <v>0</v>
      </c>
      <c r="AM3" s="203">
        <v>0</v>
      </c>
      <c r="AN3" s="203">
        <v>0</v>
      </c>
      <c r="AO3" s="203">
        <v>183.6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11.33</v>
      </c>
      <c r="E4" s="203">
        <v>0</v>
      </c>
      <c r="F4" s="203">
        <v>0</v>
      </c>
      <c r="G4" s="203">
        <v>13.65</v>
      </c>
      <c r="H4" s="203">
        <v>0</v>
      </c>
      <c r="I4" s="203">
        <v>5.98</v>
      </c>
      <c r="J4" s="203">
        <v>17.54</v>
      </c>
      <c r="K4" s="203">
        <v>121.85</v>
      </c>
      <c r="L4" s="203">
        <v>31.45</v>
      </c>
      <c r="M4" s="203">
        <v>0</v>
      </c>
      <c r="N4" s="203">
        <v>1.17</v>
      </c>
      <c r="O4" s="203">
        <v>1.94</v>
      </c>
      <c r="P4" s="203">
        <v>2.66</v>
      </c>
      <c r="Q4" s="203">
        <v>1.1399999999999999</v>
      </c>
      <c r="R4" s="203">
        <v>5</v>
      </c>
      <c r="S4" s="203">
        <v>2.86</v>
      </c>
      <c r="T4" s="203">
        <v>0</v>
      </c>
      <c r="U4" s="203">
        <v>6.15</v>
      </c>
      <c r="V4" s="203">
        <v>2.39</v>
      </c>
      <c r="W4" s="203">
        <v>0.4</v>
      </c>
      <c r="X4" s="203">
        <v>1.45</v>
      </c>
      <c r="Y4" s="203">
        <v>0</v>
      </c>
      <c r="Z4" s="203">
        <v>2.72</v>
      </c>
      <c r="AA4" s="203">
        <v>0</v>
      </c>
      <c r="AB4" s="203">
        <v>0</v>
      </c>
      <c r="AC4" s="203">
        <v>10.58</v>
      </c>
      <c r="AD4" s="203">
        <v>0</v>
      </c>
      <c r="AE4" s="203">
        <v>0</v>
      </c>
      <c r="AF4" s="203">
        <v>0</v>
      </c>
      <c r="AG4" s="203">
        <v>24.11</v>
      </c>
      <c r="AH4" s="203">
        <v>0</v>
      </c>
      <c r="AI4" s="203">
        <v>28.93</v>
      </c>
      <c r="AJ4" s="203">
        <v>0</v>
      </c>
      <c r="AK4" s="203">
        <v>9.01</v>
      </c>
      <c r="AL4" s="203">
        <v>0</v>
      </c>
      <c r="AM4" s="203">
        <v>0</v>
      </c>
      <c r="AN4" s="203">
        <v>0</v>
      </c>
      <c r="AO4" s="203">
        <v>183.6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11.33</v>
      </c>
      <c r="E5" s="203">
        <v>0</v>
      </c>
      <c r="F5" s="203">
        <v>0</v>
      </c>
      <c r="G5" s="203">
        <v>13.65</v>
      </c>
      <c r="H5" s="203">
        <v>0</v>
      </c>
      <c r="I5" s="203">
        <v>5.98</v>
      </c>
      <c r="J5" s="203">
        <v>17.54</v>
      </c>
      <c r="K5" s="203">
        <v>121.85</v>
      </c>
      <c r="L5" s="203">
        <v>31.45</v>
      </c>
      <c r="M5" s="203">
        <v>0</v>
      </c>
      <c r="N5" s="203">
        <v>1.17</v>
      </c>
      <c r="O5" s="203">
        <v>1.94</v>
      </c>
      <c r="P5" s="203">
        <v>2.66</v>
      </c>
      <c r="Q5" s="203">
        <v>1.1399999999999999</v>
      </c>
      <c r="R5" s="203">
        <v>5</v>
      </c>
      <c r="S5" s="203">
        <v>2.86</v>
      </c>
      <c r="T5" s="203">
        <v>0</v>
      </c>
      <c r="U5" s="203">
        <v>6.15</v>
      </c>
      <c r="V5" s="203">
        <v>2.39</v>
      </c>
      <c r="W5" s="203">
        <v>0.4</v>
      </c>
      <c r="X5" s="203">
        <v>1.45</v>
      </c>
      <c r="Y5" s="203">
        <v>0</v>
      </c>
      <c r="Z5" s="203">
        <v>2.72</v>
      </c>
      <c r="AA5" s="203">
        <v>0</v>
      </c>
      <c r="AB5" s="203">
        <v>0</v>
      </c>
      <c r="AC5" s="203">
        <v>10.58</v>
      </c>
      <c r="AD5" s="203">
        <v>0</v>
      </c>
      <c r="AE5" s="203">
        <v>0</v>
      </c>
      <c r="AF5" s="203">
        <v>0</v>
      </c>
      <c r="AG5" s="203">
        <v>24.11</v>
      </c>
      <c r="AH5" s="203">
        <v>0</v>
      </c>
      <c r="AI5" s="203">
        <v>28.93</v>
      </c>
      <c r="AJ5" s="203">
        <v>0</v>
      </c>
      <c r="AK5" s="203">
        <v>9.01</v>
      </c>
      <c r="AL5" s="203">
        <v>0</v>
      </c>
      <c r="AM5" s="203">
        <v>0</v>
      </c>
      <c r="AN5" s="203">
        <v>0</v>
      </c>
      <c r="AO5" s="203">
        <v>183.6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11.33</v>
      </c>
      <c r="E6" s="203">
        <v>0</v>
      </c>
      <c r="F6" s="203">
        <v>0</v>
      </c>
      <c r="G6" s="203">
        <v>13.65</v>
      </c>
      <c r="H6" s="203">
        <v>0</v>
      </c>
      <c r="I6" s="203">
        <v>5.98</v>
      </c>
      <c r="J6" s="203">
        <v>17.54</v>
      </c>
      <c r="K6" s="203">
        <v>121.85</v>
      </c>
      <c r="L6" s="203">
        <v>31.45</v>
      </c>
      <c r="M6" s="203">
        <v>0</v>
      </c>
      <c r="N6" s="203">
        <v>1.17</v>
      </c>
      <c r="O6" s="203">
        <v>1.94</v>
      </c>
      <c r="P6" s="203">
        <v>2.66</v>
      </c>
      <c r="Q6" s="203">
        <v>1.1399999999999999</v>
      </c>
      <c r="R6" s="203">
        <v>5</v>
      </c>
      <c r="S6" s="203">
        <v>2.86</v>
      </c>
      <c r="T6" s="203">
        <v>0</v>
      </c>
      <c r="U6" s="203">
        <v>6.15</v>
      </c>
      <c r="V6" s="203">
        <v>2.39</v>
      </c>
      <c r="W6" s="203">
        <v>0.4</v>
      </c>
      <c r="X6" s="203">
        <v>1.45</v>
      </c>
      <c r="Y6" s="203">
        <v>0</v>
      </c>
      <c r="Z6" s="203">
        <v>2.72</v>
      </c>
      <c r="AA6" s="203">
        <v>0</v>
      </c>
      <c r="AB6" s="203">
        <v>0</v>
      </c>
      <c r="AC6" s="203">
        <v>10.58</v>
      </c>
      <c r="AD6" s="203">
        <v>0</v>
      </c>
      <c r="AE6" s="203">
        <v>0</v>
      </c>
      <c r="AF6" s="203">
        <v>0</v>
      </c>
      <c r="AG6" s="203">
        <v>24.11</v>
      </c>
      <c r="AH6" s="203">
        <v>0</v>
      </c>
      <c r="AI6" s="203">
        <v>28.93</v>
      </c>
      <c r="AJ6" s="203">
        <v>0</v>
      </c>
      <c r="AK6" s="203">
        <v>9.01</v>
      </c>
      <c r="AL6" s="203">
        <v>0</v>
      </c>
      <c r="AM6" s="203">
        <v>0</v>
      </c>
      <c r="AN6" s="203">
        <v>0</v>
      </c>
      <c r="AO6" s="203">
        <v>183.6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11.33</v>
      </c>
      <c r="E7" s="203">
        <v>0</v>
      </c>
      <c r="F7" s="203">
        <v>0</v>
      </c>
      <c r="G7" s="203">
        <v>13.65</v>
      </c>
      <c r="H7" s="203">
        <v>0</v>
      </c>
      <c r="I7" s="203">
        <v>5.98</v>
      </c>
      <c r="J7" s="203">
        <v>17.54</v>
      </c>
      <c r="K7" s="203">
        <v>121.85</v>
      </c>
      <c r="L7" s="203">
        <v>31.45</v>
      </c>
      <c r="M7" s="203">
        <v>0</v>
      </c>
      <c r="N7" s="203">
        <v>1.17</v>
      </c>
      <c r="O7" s="203">
        <v>1.94</v>
      </c>
      <c r="P7" s="203">
        <v>2.66</v>
      </c>
      <c r="Q7" s="203">
        <v>1.1399999999999999</v>
      </c>
      <c r="R7" s="203">
        <v>5</v>
      </c>
      <c r="S7" s="203">
        <v>2.86</v>
      </c>
      <c r="T7" s="203">
        <v>0</v>
      </c>
      <c r="U7" s="203">
        <v>6.15</v>
      </c>
      <c r="V7" s="203">
        <v>2.39</v>
      </c>
      <c r="W7" s="203">
        <v>0.4</v>
      </c>
      <c r="X7" s="203">
        <v>1.45</v>
      </c>
      <c r="Y7" s="203">
        <v>0</v>
      </c>
      <c r="Z7" s="203">
        <v>2.72</v>
      </c>
      <c r="AA7" s="203">
        <v>0</v>
      </c>
      <c r="AB7" s="203">
        <v>0</v>
      </c>
      <c r="AC7" s="203">
        <v>10.58</v>
      </c>
      <c r="AD7" s="203">
        <v>0</v>
      </c>
      <c r="AE7" s="203">
        <v>0</v>
      </c>
      <c r="AF7" s="203">
        <v>0</v>
      </c>
      <c r="AG7" s="203">
        <v>24.11</v>
      </c>
      <c r="AH7" s="203">
        <v>0</v>
      </c>
      <c r="AI7" s="203">
        <v>28.93</v>
      </c>
      <c r="AJ7" s="203">
        <v>0</v>
      </c>
      <c r="AK7" s="203">
        <v>9.01</v>
      </c>
      <c r="AL7" s="203">
        <v>0</v>
      </c>
      <c r="AM7" s="203">
        <v>0</v>
      </c>
      <c r="AN7" s="203">
        <v>0</v>
      </c>
      <c r="AO7" s="203">
        <v>183.6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11.33</v>
      </c>
      <c r="E8" s="203">
        <v>0</v>
      </c>
      <c r="F8" s="203">
        <v>0</v>
      </c>
      <c r="G8" s="203">
        <v>13.65</v>
      </c>
      <c r="H8" s="203">
        <v>0</v>
      </c>
      <c r="I8" s="203">
        <v>5.98</v>
      </c>
      <c r="J8" s="203">
        <v>17.54</v>
      </c>
      <c r="K8" s="203">
        <v>121.85</v>
      </c>
      <c r="L8" s="203">
        <v>31.45</v>
      </c>
      <c r="M8" s="203">
        <v>0</v>
      </c>
      <c r="N8" s="203">
        <v>1.17</v>
      </c>
      <c r="O8" s="203">
        <v>1.94</v>
      </c>
      <c r="P8" s="203">
        <v>2.66</v>
      </c>
      <c r="Q8" s="203">
        <v>1.1399999999999999</v>
      </c>
      <c r="R8" s="203">
        <v>5</v>
      </c>
      <c r="S8" s="203">
        <v>2.86</v>
      </c>
      <c r="T8" s="203">
        <v>0</v>
      </c>
      <c r="U8" s="203">
        <v>6.15</v>
      </c>
      <c r="V8" s="203">
        <v>2.39</v>
      </c>
      <c r="W8" s="203">
        <v>0.4</v>
      </c>
      <c r="X8" s="203">
        <v>1.45</v>
      </c>
      <c r="Y8" s="203">
        <v>0</v>
      </c>
      <c r="Z8" s="203">
        <v>2.72</v>
      </c>
      <c r="AA8" s="203">
        <v>0</v>
      </c>
      <c r="AB8" s="203">
        <v>0</v>
      </c>
      <c r="AC8" s="203">
        <v>10.58</v>
      </c>
      <c r="AD8" s="203">
        <v>0</v>
      </c>
      <c r="AE8" s="203">
        <v>0</v>
      </c>
      <c r="AF8" s="203">
        <v>0</v>
      </c>
      <c r="AG8" s="203">
        <v>24.11</v>
      </c>
      <c r="AH8" s="203">
        <v>0</v>
      </c>
      <c r="AI8" s="203">
        <v>28.93</v>
      </c>
      <c r="AJ8" s="203">
        <v>0</v>
      </c>
      <c r="AK8" s="203">
        <v>9.01</v>
      </c>
      <c r="AL8" s="203">
        <v>0</v>
      </c>
      <c r="AM8" s="203">
        <v>0</v>
      </c>
      <c r="AN8" s="203">
        <v>0</v>
      </c>
      <c r="AO8" s="203">
        <v>183.6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11.33</v>
      </c>
      <c r="E9" s="203">
        <v>0</v>
      </c>
      <c r="F9" s="203">
        <v>0</v>
      </c>
      <c r="G9" s="203">
        <v>13.65</v>
      </c>
      <c r="H9" s="203">
        <v>0</v>
      </c>
      <c r="I9" s="203">
        <v>5.98</v>
      </c>
      <c r="J9" s="203">
        <v>17.54</v>
      </c>
      <c r="K9" s="203">
        <v>121.85</v>
      </c>
      <c r="L9" s="203">
        <v>31.45</v>
      </c>
      <c r="M9" s="203">
        <v>0</v>
      </c>
      <c r="N9" s="203">
        <v>1.17</v>
      </c>
      <c r="O9" s="203">
        <v>1.94</v>
      </c>
      <c r="P9" s="203">
        <v>2.66</v>
      </c>
      <c r="Q9" s="203">
        <v>1.1399999999999999</v>
      </c>
      <c r="R9" s="203">
        <v>5</v>
      </c>
      <c r="S9" s="203">
        <v>2.86</v>
      </c>
      <c r="T9" s="203">
        <v>0</v>
      </c>
      <c r="U9" s="203">
        <v>6.15</v>
      </c>
      <c r="V9" s="203">
        <v>2.39</v>
      </c>
      <c r="W9" s="203">
        <v>0.4</v>
      </c>
      <c r="X9" s="203">
        <v>1.45</v>
      </c>
      <c r="Y9" s="203">
        <v>0</v>
      </c>
      <c r="Z9" s="203">
        <v>2.72</v>
      </c>
      <c r="AA9" s="203">
        <v>0</v>
      </c>
      <c r="AB9" s="203">
        <v>0</v>
      </c>
      <c r="AC9" s="203">
        <v>10.58</v>
      </c>
      <c r="AD9" s="203">
        <v>0</v>
      </c>
      <c r="AE9" s="203">
        <v>0</v>
      </c>
      <c r="AF9" s="203">
        <v>0</v>
      </c>
      <c r="AG9" s="203">
        <v>24.11</v>
      </c>
      <c r="AH9" s="203">
        <v>0</v>
      </c>
      <c r="AI9" s="203">
        <v>28.93</v>
      </c>
      <c r="AJ9" s="203">
        <v>0</v>
      </c>
      <c r="AK9" s="203">
        <v>9.01</v>
      </c>
      <c r="AL9" s="203">
        <v>0</v>
      </c>
      <c r="AM9" s="203">
        <v>0</v>
      </c>
      <c r="AN9" s="203">
        <v>0</v>
      </c>
      <c r="AO9" s="203">
        <v>183.6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11.33</v>
      </c>
      <c r="E10" s="203">
        <v>0</v>
      </c>
      <c r="F10" s="203">
        <v>0</v>
      </c>
      <c r="G10" s="203">
        <v>13.65</v>
      </c>
      <c r="H10" s="203">
        <v>0</v>
      </c>
      <c r="I10" s="203">
        <v>5.98</v>
      </c>
      <c r="J10" s="203">
        <v>17.54</v>
      </c>
      <c r="K10" s="203">
        <v>121.85</v>
      </c>
      <c r="L10" s="203">
        <v>31.45</v>
      </c>
      <c r="M10" s="203">
        <v>0</v>
      </c>
      <c r="N10" s="203">
        <v>1.17</v>
      </c>
      <c r="O10" s="203">
        <v>1.94</v>
      </c>
      <c r="P10" s="203">
        <v>2.66</v>
      </c>
      <c r="Q10" s="203">
        <v>1.1399999999999999</v>
      </c>
      <c r="R10" s="203">
        <v>5</v>
      </c>
      <c r="S10" s="203">
        <v>2.86</v>
      </c>
      <c r="T10" s="203">
        <v>0</v>
      </c>
      <c r="U10" s="203">
        <v>6.15</v>
      </c>
      <c r="V10" s="203">
        <v>2.39</v>
      </c>
      <c r="W10" s="203">
        <v>0.4</v>
      </c>
      <c r="X10" s="203">
        <v>1.45</v>
      </c>
      <c r="Y10" s="203">
        <v>0</v>
      </c>
      <c r="Z10" s="203">
        <v>2.72</v>
      </c>
      <c r="AA10" s="203">
        <v>0</v>
      </c>
      <c r="AB10" s="203">
        <v>0</v>
      </c>
      <c r="AC10" s="203">
        <v>10.58</v>
      </c>
      <c r="AD10" s="203">
        <v>0</v>
      </c>
      <c r="AE10" s="203">
        <v>0</v>
      </c>
      <c r="AF10" s="203">
        <v>0</v>
      </c>
      <c r="AG10" s="203">
        <v>24.11</v>
      </c>
      <c r="AH10" s="203">
        <v>0</v>
      </c>
      <c r="AI10" s="203">
        <v>28.93</v>
      </c>
      <c r="AJ10" s="203">
        <v>0</v>
      </c>
      <c r="AK10" s="203">
        <v>9.01</v>
      </c>
      <c r="AL10" s="203">
        <v>0</v>
      </c>
      <c r="AM10" s="203">
        <v>0</v>
      </c>
      <c r="AN10" s="203">
        <v>0</v>
      </c>
      <c r="AO10" s="203">
        <v>183.6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11.33</v>
      </c>
      <c r="E11" s="203">
        <v>0</v>
      </c>
      <c r="F11" s="203">
        <v>0</v>
      </c>
      <c r="G11" s="203">
        <v>13.65</v>
      </c>
      <c r="H11" s="203">
        <v>0</v>
      </c>
      <c r="I11" s="203">
        <v>5.98</v>
      </c>
      <c r="J11" s="203">
        <v>17.54</v>
      </c>
      <c r="K11" s="203">
        <v>121.85</v>
      </c>
      <c r="L11" s="203">
        <v>31.45</v>
      </c>
      <c r="M11" s="203">
        <v>0</v>
      </c>
      <c r="N11" s="203">
        <v>1.17</v>
      </c>
      <c r="O11" s="203">
        <v>1.94</v>
      </c>
      <c r="P11" s="203">
        <v>2.66</v>
      </c>
      <c r="Q11" s="203">
        <v>1.1399999999999999</v>
      </c>
      <c r="R11" s="203">
        <v>5</v>
      </c>
      <c r="S11" s="203">
        <v>2.86</v>
      </c>
      <c r="T11" s="203">
        <v>0</v>
      </c>
      <c r="U11" s="203">
        <v>6.15</v>
      </c>
      <c r="V11" s="203">
        <v>0.2</v>
      </c>
      <c r="W11" s="203">
        <v>0.4</v>
      </c>
      <c r="X11" s="203">
        <v>1.45</v>
      </c>
      <c r="Y11" s="203">
        <v>0</v>
      </c>
      <c r="Z11" s="203">
        <v>2.72</v>
      </c>
      <c r="AA11" s="203">
        <v>0</v>
      </c>
      <c r="AB11" s="203">
        <v>0</v>
      </c>
      <c r="AC11" s="203">
        <v>10.58</v>
      </c>
      <c r="AD11" s="203">
        <v>0</v>
      </c>
      <c r="AE11" s="203">
        <v>0</v>
      </c>
      <c r="AF11" s="203">
        <v>0</v>
      </c>
      <c r="AG11" s="203">
        <v>24.11</v>
      </c>
      <c r="AH11" s="203">
        <v>0</v>
      </c>
      <c r="AI11" s="203">
        <v>28.93</v>
      </c>
      <c r="AJ11" s="203">
        <v>0</v>
      </c>
      <c r="AK11" s="203">
        <v>9.01</v>
      </c>
      <c r="AL11" s="203">
        <v>0</v>
      </c>
      <c r="AM11" s="203">
        <v>0</v>
      </c>
      <c r="AN11" s="203">
        <v>0</v>
      </c>
      <c r="AO11" s="203">
        <v>183.6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11.33</v>
      </c>
      <c r="E12" s="203">
        <v>0</v>
      </c>
      <c r="F12" s="203">
        <v>0</v>
      </c>
      <c r="G12" s="203">
        <v>13.65</v>
      </c>
      <c r="H12" s="203">
        <v>0</v>
      </c>
      <c r="I12" s="203">
        <v>5.98</v>
      </c>
      <c r="J12" s="203">
        <v>17.54</v>
      </c>
      <c r="K12" s="203">
        <v>121.85</v>
      </c>
      <c r="L12" s="203">
        <v>31.45</v>
      </c>
      <c r="M12" s="203">
        <v>0</v>
      </c>
      <c r="N12" s="203">
        <v>1.17</v>
      </c>
      <c r="O12" s="203">
        <v>1.94</v>
      </c>
      <c r="P12" s="203">
        <v>2.66</v>
      </c>
      <c r="Q12" s="203">
        <v>1.1399999999999999</v>
      </c>
      <c r="R12" s="203">
        <v>5</v>
      </c>
      <c r="S12" s="203">
        <v>2.86</v>
      </c>
      <c r="T12" s="203">
        <v>0</v>
      </c>
      <c r="U12" s="203">
        <v>6.15</v>
      </c>
      <c r="V12" s="203">
        <v>0.2</v>
      </c>
      <c r="W12" s="203">
        <v>0.4</v>
      </c>
      <c r="X12" s="203">
        <v>1.45</v>
      </c>
      <c r="Y12" s="203">
        <v>0</v>
      </c>
      <c r="Z12" s="203">
        <v>2.72</v>
      </c>
      <c r="AA12" s="203">
        <v>0</v>
      </c>
      <c r="AB12" s="203">
        <v>0</v>
      </c>
      <c r="AC12" s="203">
        <v>10.58</v>
      </c>
      <c r="AD12" s="203">
        <v>0</v>
      </c>
      <c r="AE12" s="203">
        <v>0</v>
      </c>
      <c r="AF12" s="203">
        <v>0</v>
      </c>
      <c r="AG12" s="203">
        <v>24.11</v>
      </c>
      <c r="AH12" s="203">
        <v>0</v>
      </c>
      <c r="AI12" s="203">
        <v>28.93</v>
      </c>
      <c r="AJ12" s="203">
        <v>0</v>
      </c>
      <c r="AK12" s="203">
        <v>9.01</v>
      </c>
      <c r="AL12" s="203">
        <v>0</v>
      </c>
      <c r="AM12" s="203">
        <v>0</v>
      </c>
      <c r="AN12" s="203">
        <v>0</v>
      </c>
      <c r="AO12" s="203">
        <v>183.6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11.33</v>
      </c>
      <c r="E13" s="203">
        <v>0</v>
      </c>
      <c r="F13" s="203">
        <v>0</v>
      </c>
      <c r="G13" s="203">
        <v>13.65</v>
      </c>
      <c r="H13" s="203">
        <v>0</v>
      </c>
      <c r="I13" s="203">
        <v>5.98</v>
      </c>
      <c r="J13" s="203">
        <v>17.54</v>
      </c>
      <c r="K13" s="203">
        <v>121.85</v>
      </c>
      <c r="L13" s="203">
        <v>31.45</v>
      </c>
      <c r="M13" s="203">
        <v>0</v>
      </c>
      <c r="N13" s="203">
        <v>1.17</v>
      </c>
      <c r="O13" s="203">
        <v>1.94</v>
      </c>
      <c r="P13" s="203">
        <v>2.66</v>
      </c>
      <c r="Q13" s="203">
        <v>1.1399999999999999</v>
      </c>
      <c r="R13" s="203">
        <v>5</v>
      </c>
      <c r="S13" s="203">
        <v>2.86</v>
      </c>
      <c r="T13" s="203">
        <v>0</v>
      </c>
      <c r="U13" s="203">
        <v>6.15</v>
      </c>
      <c r="V13" s="203">
        <v>0.2</v>
      </c>
      <c r="W13" s="203">
        <v>0.4</v>
      </c>
      <c r="X13" s="203">
        <v>1.45</v>
      </c>
      <c r="Y13" s="203">
        <v>0</v>
      </c>
      <c r="Z13" s="203">
        <v>2.72</v>
      </c>
      <c r="AA13" s="203">
        <v>0</v>
      </c>
      <c r="AB13" s="203">
        <v>0</v>
      </c>
      <c r="AC13" s="203">
        <v>10.58</v>
      </c>
      <c r="AD13" s="203">
        <v>0</v>
      </c>
      <c r="AE13" s="203">
        <v>0</v>
      </c>
      <c r="AF13" s="203">
        <v>0</v>
      </c>
      <c r="AG13" s="203">
        <v>24.11</v>
      </c>
      <c r="AH13" s="203">
        <v>0</v>
      </c>
      <c r="AI13" s="203">
        <v>28.93</v>
      </c>
      <c r="AJ13" s="203">
        <v>0</v>
      </c>
      <c r="AK13" s="203">
        <v>9.01</v>
      </c>
      <c r="AL13" s="203">
        <v>0</v>
      </c>
      <c r="AM13" s="203">
        <v>0</v>
      </c>
      <c r="AN13" s="203">
        <v>0</v>
      </c>
      <c r="AO13" s="203">
        <v>183.6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11.39</v>
      </c>
      <c r="E14" s="203">
        <v>0</v>
      </c>
      <c r="F14" s="203">
        <v>0</v>
      </c>
      <c r="G14" s="203">
        <v>13.65</v>
      </c>
      <c r="H14" s="203">
        <v>0</v>
      </c>
      <c r="I14" s="203">
        <v>5.98</v>
      </c>
      <c r="J14" s="203">
        <v>17.54</v>
      </c>
      <c r="K14" s="203">
        <v>121.85</v>
      </c>
      <c r="L14" s="203">
        <v>31.45</v>
      </c>
      <c r="M14" s="203">
        <v>0</v>
      </c>
      <c r="N14" s="203">
        <v>1.17</v>
      </c>
      <c r="O14" s="203">
        <v>1.94</v>
      </c>
      <c r="P14" s="203">
        <v>2.66</v>
      </c>
      <c r="Q14" s="203">
        <v>1.1399999999999999</v>
      </c>
      <c r="R14" s="203">
        <v>5</v>
      </c>
      <c r="S14" s="203">
        <v>2.86</v>
      </c>
      <c r="T14" s="203">
        <v>0</v>
      </c>
      <c r="U14" s="203">
        <v>6.15</v>
      </c>
      <c r="V14" s="203">
        <v>0.2</v>
      </c>
      <c r="W14" s="203">
        <v>0.4</v>
      </c>
      <c r="X14" s="203">
        <v>1.45</v>
      </c>
      <c r="Y14" s="203">
        <v>0</v>
      </c>
      <c r="Z14" s="203">
        <v>2.72</v>
      </c>
      <c r="AA14" s="203">
        <v>0</v>
      </c>
      <c r="AB14" s="203">
        <v>0</v>
      </c>
      <c r="AC14" s="203">
        <v>10.58</v>
      </c>
      <c r="AD14" s="203">
        <v>0</v>
      </c>
      <c r="AE14" s="203">
        <v>0</v>
      </c>
      <c r="AF14" s="203">
        <v>0</v>
      </c>
      <c r="AG14" s="203">
        <v>24.11</v>
      </c>
      <c r="AH14" s="203">
        <v>0</v>
      </c>
      <c r="AI14" s="203">
        <v>28.93</v>
      </c>
      <c r="AJ14" s="203">
        <v>0</v>
      </c>
      <c r="AK14" s="203">
        <v>9.01</v>
      </c>
      <c r="AL14" s="203">
        <v>0</v>
      </c>
      <c r="AM14" s="203">
        <v>0</v>
      </c>
      <c r="AN14" s="203">
        <v>0</v>
      </c>
      <c r="AO14" s="203">
        <v>183.6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11.39</v>
      </c>
      <c r="E15" s="203">
        <v>0</v>
      </c>
      <c r="F15" s="203">
        <v>0</v>
      </c>
      <c r="G15" s="203">
        <v>13.65</v>
      </c>
      <c r="H15" s="203">
        <v>0</v>
      </c>
      <c r="I15" s="203">
        <v>5.98</v>
      </c>
      <c r="J15" s="203">
        <v>17.54</v>
      </c>
      <c r="K15" s="203">
        <v>121.85</v>
      </c>
      <c r="L15" s="203">
        <v>31.45</v>
      </c>
      <c r="M15" s="203">
        <v>0</v>
      </c>
      <c r="N15" s="203">
        <v>1.17</v>
      </c>
      <c r="O15" s="203">
        <v>1.94</v>
      </c>
      <c r="P15" s="203">
        <v>2.66</v>
      </c>
      <c r="Q15" s="203">
        <v>1.1399999999999999</v>
      </c>
      <c r="R15" s="203">
        <v>5</v>
      </c>
      <c r="S15" s="203">
        <v>2.86</v>
      </c>
      <c r="T15" s="203">
        <v>0</v>
      </c>
      <c r="U15" s="203">
        <v>6.15</v>
      </c>
      <c r="V15" s="203">
        <v>0.2</v>
      </c>
      <c r="W15" s="203">
        <v>0.4</v>
      </c>
      <c r="X15" s="203">
        <v>1.45</v>
      </c>
      <c r="Y15" s="203">
        <v>0</v>
      </c>
      <c r="Z15" s="203">
        <v>2.72</v>
      </c>
      <c r="AA15" s="203">
        <v>7.81</v>
      </c>
      <c r="AB15" s="203">
        <v>0</v>
      </c>
      <c r="AC15" s="203">
        <v>10.58</v>
      </c>
      <c r="AD15" s="203">
        <v>0</v>
      </c>
      <c r="AE15" s="203">
        <v>0</v>
      </c>
      <c r="AF15" s="203">
        <v>0</v>
      </c>
      <c r="AG15" s="203">
        <v>24.11</v>
      </c>
      <c r="AH15" s="203">
        <v>0</v>
      </c>
      <c r="AI15" s="203">
        <v>28.93</v>
      </c>
      <c r="AJ15" s="203">
        <v>0</v>
      </c>
      <c r="AK15" s="203">
        <v>9.01</v>
      </c>
      <c r="AL15" s="203">
        <v>0</v>
      </c>
      <c r="AM15" s="203">
        <v>0</v>
      </c>
      <c r="AN15" s="203">
        <v>0</v>
      </c>
      <c r="AO15" s="203">
        <v>183.6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11.39</v>
      </c>
      <c r="E16" s="203">
        <v>0</v>
      </c>
      <c r="F16" s="203">
        <v>0</v>
      </c>
      <c r="G16" s="203">
        <v>13.65</v>
      </c>
      <c r="H16" s="203">
        <v>0</v>
      </c>
      <c r="I16" s="203">
        <v>5.98</v>
      </c>
      <c r="J16" s="203">
        <v>17.54</v>
      </c>
      <c r="K16" s="203">
        <v>121.85</v>
      </c>
      <c r="L16" s="203">
        <v>31.45</v>
      </c>
      <c r="M16" s="203">
        <v>0</v>
      </c>
      <c r="N16" s="203">
        <v>1.17</v>
      </c>
      <c r="O16" s="203">
        <v>1.94</v>
      </c>
      <c r="P16" s="203">
        <v>2.66</v>
      </c>
      <c r="Q16" s="203">
        <v>1.1399999999999999</v>
      </c>
      <c r="R16" s="203">
        <v>5</v>
      </c>
      <c r="S16" s="203">
        <v>2.86</v>
      </c>
      <c r="T16" s="203">
        <v>0</v>
      </c>
      <c r="U16" s="203">
        <v>6.15</v>
      </c>
      <c r="V16" s="203">
        <v>0.2</v>
      </c>
      <c r="W16" s="203">
        <v>0.4</v>
      </c>
      <c r="X16" s="203">
        <v>1.45</v>
      </c>
      <c r="Y16" s="203">
        <v>0</v>
      </c>
      <c r="Z16" s="203">
        <v>2.72</v>
      </c>
      <c r="AA16" s="203">
        <v>7.81</v>
      </c>
      <c r="AB16" s="203">
        <v>0</v>
      </c>
      <c r="AC16" s="203">
        <v>10.58</v>
      </c>
      <c r="AD16" s="203">
        <v>0</v>
      </c>
      <c r="AE16" s="203">
        <v>0</v>
      </c>
      <c r="AF16" s="203">
        <v>0</v>
      </c>
      <c r="AG16" s="203">
        <v>24.11</v>
      </c>
      <c r="AH16" s="203">
        <v>0</v>
      </c>
      <c r="AI16" s="203">
        <v>28.93</v>
      </c>
      <c r="AJ16" s="203">
        <v>0</v>
      </c>
      <c r="AK16" s="203">
        <v>9.01</v>
      </c>
      <c r="AL16" s="203">
        <v>0</v>
      </c>
      <c r="AM16" s="203">
        <v>0</v>
      </c>
      <c r="AN16" s="203">
        <v>0</v>
      </c>
      <c r="AO16" s="203">
        <v>183.6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11.39</v>
      </c>
      <c r="E17" s="203">
        <v>0</v>
      </c>
      <c r="F17" s="203">
        <v>0</v>
      </c>
      <c r="G17" s="203">
        <v>13.65</v>
      </c>
      <c r="H17" s="203">
        <v>0</v>
      </c>
      <c r="I17" s="203">
        <v>5.98</v>
      </c>
      <c r="J17" s="203">
        <v>17.54</v>
      </c>
      <c r="K17" s="203">
        <v>121.85</v>
      </c>
      <c r="L17" s="203">
        <v>31.45</v>
      </c>
      <c r="M17" s="203">
        <v>0</v>
      </c>
      <c r="N17" s="203">
        <v>1.17</v>
      </c>
      <c r="O17" s="203">
        <v>1.94</v>
      </c>
      <c r="P17" s="203">
        <v>2.66</v>
      </c>
      <c r="Q17" s="203">
        <v>1.1399999999999999</v>
      </c>
      <c r="R17" s="203">
        <v>5</v>
      </c>
      <c r="S17" s="203">
        <v>2.86</v>
      </c>
      <c r="T17" s="203">
        <v>0</v>
      </c>
      <c r="U17" s="203">
        <v>6.15</v>
      </c>
      <c r="V17" s="203">
        <v>0.2</v>
      </c>
      <c r="W17" s="203">
        <v>0.4</v>
      </c>
      <c r="X17" s="203">
        <v>1.45</v>
      </c>
      <c r="Y17" s="203">
        <v>0</v>
      </c>
      <c r="Z17" s="203">
        <v>2.72</v>
      </c>
      <c r="AA17" s="203">
        <v>7.81</v>
      </c>
      <c r="AB17" s="203">
        <v>0</v>
      </c>
      <c r="AC17" s="203">
        <v>10.58</v>
      </c>
      <c r="AD17" s="203">
        <v>0</v>
      </c>
      <c r="AE17" s="203">
        <v>0</v>
      </c>
      <c r="AF17" s="203">
        <v>0</v>
      </c>
      <c r="AG17" s="203">
        <v>24.11</v>
      </c>
      <c r="AH17" s="203">
        <v>0</v>
      </c>
      <c r="AI17" s="203">
        <v>28.93</v>
      </c>
      <c r="AJ17" s="203">
        <v>0</v>
      </c>
      <c r="AK17" s="203">
        <v>9.01</v>
      </c>
      <c r="AL17" s="203">
        <v>0</v>
      </c>
      <c r="AM17" s="203">
        <v>0</v>
      </c>
      <c r="AN17" s="203">
        <v>0</v>
      </c>
      <c r="AO17" s="203">
        <v>183.6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11.39</v>
      </c>
      <c r="E18" s="203">
        <v>0</v>
      </c>
      <c r="F18" s="203">
        <v>0</v>
      </c>
      <c r="G18" s="203">
        <v>13.65</v>
      </c>
      <c r="H18" s="203">
        <v>0</v>
      </c>
      <c r="I18" s="203">
        <v>5.98</v>
      </c>
      <c r="J18" s="203">
        <v>17.54</v>
      </c>
      <c r="K18" s="203">
        <v>121.85</v>
      </c>
      <c r="L18" s="203">
        <v>31.45</v>
      </c>
      <c r="M18" s="203">
        <v>0</v>
      </c>
      <c r="N18" s="203">
        <v>1.17</v>
      </c>
      <c r="O18" s="203">
        <v>1.94</v>
      </c>
      <c r="P18" s="203">
        <v>2.66</v>
      </c>
      <c r="Q18" s="203">
        <v>1.1399999999999999</v>
      </c>
      <c r="R18" s="203">
        <v>5</v>
      </c>
      <c r="S18" s="203">
        <v>2.86</v>
      </c>
      <c r="T18" s="203">
        <v>0</v>
      </c>
      <c r="U18" s="203">
        <v>6.15</v>
      </c>
      <c r="V18" s="203">
        <v>0.2</v>
      </c>
      <c r="W18" s="203">
        <v>0.4</v>
      </c>
      <c r="X18" s="203">
        <v>1.45</v>
      </c>
      <c r="Y18" s="203">
        <v>0</v>
      </c>
      <c r="Z18" s="203">
        <v>2.72</v>
      </c>
      <c r="AA18" s="203">
        <v>7.81</v>
      </c>
      <c r="AB18" s="203">
        <v>0</v>
      </c>
      <c r="AC18" s="203">
        <v>10.58</v>
      </c>
      <c r="AD18" s="203">
        <v>0</v>
      </c>
      <c r="AE18" s="203">
        <v>0</v>
      </c>
      <c r="AF18" s="203">
        <v>0</v>
      </c>
      <c r="AG18" s="203">
        <v>24.11</v>
      </c>
      <c r="AH18" s="203">
        <v>0</v>
      </c>
      <c r="AI18" s="203">
        <v>28.93</v>
      </c>
      <c r="AJ18" s="203">
        <v>0</v>
      </c>
      <c r="AK18" s="203">
        <v>9.01</v>
      </c>
      <c r="AL18" s="203">
        <v>0</v>
      </c>
      <c r="AM18" s="203">
        <v>0</v>
      </c>
      <c r="AN18" s="203">
        <v>0</v>
      </c>
      <c r="AO18" s="203">
        <v>183.6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11.39</v>
      </c>
      <c r="E19" s="203">
        <v>0</v>
      </c>
      <c r="F19" s="203">
        <v>0</v>
      </c>
      <c r="G19" s="203">
        <v>13.65</v>
      </c>
      <c r="H19" s="203">
        <v>0</v>
      </c>
      <c r="I19" s="203">
        <v>5.98</v>
      </c>
      <c r="J19" s="203">
        <v>17.54</v>
      </c>
      <c r="K19" s="203">
        <v>121.85</v>
      </c>
      <c r="L19" s="203">
        <v>31.45</v>
      </c>
      <c r="M19" s="203">
        <v>0</v>
      </c>
      <c r="N19" s="203">
        <v>1.17</v>
      </c>
      <c r="O19" s="203">
        <v>1.94</v>
      </c>
      <c r="P19" s="203">
        <v>2.66</v>
      </c>
      <c r="Q19" s="203">
        <v>1.1399999999999999</v>
      </c>
      <c r="R19" s="203">
        <v>5</v>
      </c>
      <c r="S19" s="203">
        <v>2.86</v>
      </c>
      <c r="T19" s="203">
        <v>0</v>
      </c>
      <c r="U19" s="203">
        <v>6.15</v>
      </c>
      <c r="V19" s="203">
        <v>0.2</v>
      </c>
      <c r="W19" s="203">
        <v>0.4</v>
      </c>
      <c r="X19" s="203">
        <v>1.45</v>
      </c>
      <c r="Y19" s="203">
        <v>0</v>
      </c>
      <c r="Z19" s="203">
        <v>2.72</v>
      </c>
      <c r="AA19" s="203">
        <v>7.81</v>
      </c>
      <c r="AB19" s="203">
        <v>0</v>
      </c>
      <c r="AC19" s="203">
        <v>10.58</v>
      </c>
      <c r="AD19" s="203">
        <v>0</v>
      </c>
      <c r="AE19" s="203">
        <v>0</v>
      </c>
      <c r="AF19" s="203">
        <v>0</v>
      </c>
      <c r="AG19" s="203">
        <v>24.11</v>
      </c>
      <c r="AH19" s="203">
        <v>0</v>
      </c>
      <c r="AI19" s="203">
        <v>28.93</v>
      </c>
      <c r="AJ19" s="203">
        <v>0</v>
      </c>
      <c r="AK19" s="203">
        <v>9.01</v>
      </c>
      <c r="AL19" s="203">
        <v>0</v>
      </c>
      <c r="AM19" s="203">
        <v>0</v>
      </c>
      <c r="AN19" s="203">
        <v>0</v>
      </c>
      <c r="AO19" s="203">
        <v>183.6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11.39</v>
      </c>
      <c r="E20" s="203">
        <v>0</v>
      </c>
      <c r="F20" s="203">
        <v>0</v>
      </c>
      <c r="G20" s="203">
        <v>13.65</v>
      </c>
      <c r="H20" s="203">
        <v>0</v>
      </c>
      <c r="I20" s="203">
        <v>5.98</v>
      </c>
      <c r="J20" s="203">
        <v>17.54</v>
      </c>
      <c r="K20" s="203">
        <v>121.85</v>
      </c>
      <c r="L20" s="203">
        <v>31.45</v>
      </c>
      <c r="M20" s="203">
        <v>0</v>
      </c>
      <c r="N20" s="203">
        <v>1.17</v>
      </c>
      <c r="O20" s="203">
        <v>1.94</v>
      </c>
      <c r="P20" s="203">
        <v>2.66</v>
      </c>
      <c r="Q20" s="203">
        <v>1.1399999999999999</v>
      </c>
      <c r="R20" s="203">
        <v>5</v>
      </c>
      <c r="S20" s="203">
        <v>2.86</v>
      </c>
      <c r="T20" s="203">
        <v>0</v>
      </c>
      <c r="U20" s="203">
        <v>6.15</v>
      </c>
      <c r="V20" s="203">
        <v>0.2</v>
      </c>
      <c r="W20" s="203">
        <v>0.4</v>
      </c>
      <c r="X20" s="203">
        <v>1.45</v>
      </c>
      <c r="Y20" s="203">
        <v>0</v>
      </c>
      <c r="Z20" s="203">
        <v>2.72</v>
      </c>
      <c r="AA20" s="203">
        <v>7.81</v>
      </c>
      <c r="AB20" s="203">
        <v>0</v>
      </c>
      <c r="AC20" s="203">
        <v>10.58</v>
      </c>
      <c r="AD20" s="203">
        <v>0</v>
      </c>
      <c r="AE20" s="203">
        <v>0</v>
      </c>
      <c r="AF20" s="203">
        <v>0</v>
      </c>
      <c r="AG20" s="203">
        <v>24.11</v>
      </c>
      <c r="AH20" s="203">
        <v>0</v>
      </c>
      <c r="AI20" s="203">
        <v>28.93</v>
      </c>
      <c r="AJ20" s="203">
        <v>0</v>
      </c>
      <c r="AK20" s="203">
        <v>9.01</v>
      </c>
      <c r="AL20" s="203">
        <v>0</v>
      </c>
      <c r="AM20" s="203">
        <v>0</v>
      </c>
      <c r="AN20" s="203">
        <v>0</v>
      </c>
      <c r="AO20" s="203">
        <v>183.6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11.44</v>
      </c>
      <c r="E21" s="203">
        <v>0</v>
      </c>
      <c r="F21" s="203">
        <v>0</v>
      </c>
      <c r="G21" s="203">
        <v>13.65</v>
      </c>
      <c r="H21" s="203">
        <v>0</v>
      </c>
      <c r="I21" s="203">
        <v>5.98</v>
      </c>
      <c r="J21" s="203">
        <v>17.54</v>
      </c>
      <c r="K21" s="203">
        <v>121.85</v>
      </c>
      <c r="L21" s="203">
        <v>31.45</v>
      </c>
      <c r="M21" s="203">
        <v>0</v>
      </c>
      <c r="N21" s="203">
        <v>1.17</v>
      </c>
      <c r="O21" s="203">
        <v>1.94</v>
      </c>
      <c r="P21" s="203">
        <v>2.66</v>
      </c>
      <c r="Q21" s="203">
        <v>1.1399999999999999</v>
      </c>
      <c r="R21" s="203">
        <v>5</v>
      </c>
      <c r="S21" s="203">
        <v>2.85</v>
      </c>
      <c r="T21" s="203">
        <v>0</v>
      </c>
      <c r="U21" s="203">
        <v>6.15</v>
      </c>
      <c r="V21" s="203">
        <v>0.2</v>
      </c>
      <c r="W21" s="203">
        <v>0.4</v>
      </c>
      <c r="X21" s="203">
        <v>1.45</v>
      </c>
      <c r="Y21" s="203">
        <v>0</v>
      </c>
      <c r="Z21" s="203">
        <v>2.72</v>
      </c>
      <c r="AA21" s="203">
        <v>7.81</v>
      </c>
      <c r="AB21" s="203">
        <v>0</v>
      </c>
      <c r="AC21" s="203">
        <v>10.58</v>
      </c>
      <c r="AD21" s="203">
        <v>0</v>
      </c>
      <c r="AE21" s="203">
        <v>0</v>
      </c>
      <c r="AF21" s="203">
        <v>0</v>
      </c>
      <c r="AG21" s="203">
        <v>24.11</v>
      </c>
      <c r="AH21" s="203">
        <v>0</v>
      </c>
      <c r="AI21" s="203">
        <v>28.93</v>
      </c>
      <c r="AJ21" s="203">
        <v>0</v>
      </c>
      <c r="AK21" s="203">
        <v>9.01</v>
      </c>
      <c r="AL21" s="203">
        <v>0</v>
      </c>
      <c r="AM21" s="203">
        <v>0</v>
      </c>
      <c r="AN21" s="203">
        <v>0</v>
      </c>
      <c r="AO21" s="203">
        <v>183.6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11.44</v>
      </c>
      <c r="E22" s="203">
        <v>0</v>
      </c>
      <c r="F22" s="203">
        <v>0</v>
      </c>
      <c r="G22" s="203">
        <v>13.65</v>
      </c>
      <c r="H22" s="203">
        <v>0</v>
      </c>
      <c r="I22" s="203">
        <v>5.98</v>
      </c>
      <c r="J22" s="203">
        <v>17.54</v>
      </c>
      <c r="K22" s="203">
        <v>121.85</v>
      </c>
      <c r="L22" s="203">
        <v>31.45</v>
      </c>
      <c r="M22" s="203">
        <v>0</v>
      </c>
      <c r="N22" s="203">
        <v>1.17</v>
      </c>
      <c r="O22" s="203">
        <v>1.94</v>
      </c>
      <c r="P22" s="203">
        <v>2.66</v>
      </c>
      <c r="Q22" s="203">
        <v>1.1399999999999999</v>
      </c>
      <c r="R22" s="203">
        <v>5</v>
      </c>
      <c r="S22" s="203">
        <v>2.85</v>
      </c>
      <c r="T22" s="203">
        <v>0</v>
      </c>
      <c r="U22" s="203">
        <v>6.15</v>
      </c>
      <c r="V22" s="203">
        <v>0.2</v>
      </c>
      <c r="W22" s="203">
        <v>0.4</v>
      </c>
      <c r="X22" s="203">
        <v>1.45</v>
      </c>
      <c r="Y22" s="203">
        <v>0</v>
      </c>
      <c r="Z22" s="203">
        <v>2.72</v>
      </c>
      <c r="AA22" s="203">
        <v>7.81</v>
      </c>
      <c r="AB22" s="203">
        <v>0</v>
      </c>
      <c r="AC22" s="203">
        <v>10.58</v>
      </c>
      <c r="AD22" s="203">
        <v>0</v>
      </c>
      <c r="AE22" s="203">
        <v>0</v>
      </c>
      <c r="AF22" s="203">
        <v>0</v>
      </c>
      <c r="AG22" s="203">
        <v>24.11</v>
      </c>
      <c r="AH22" s="203">
        <v>0</v>
      </c>
      <c r="AI22" s="203">
        <v>28.93</v>
      </c>
      <c r="AJ22" s="203">
        <v>0</v>
      </c>
      <c r="AK22" s="203">
        <v>9.01</v>
      </c>
      <c r="AL22" s="203">
        <v>0</v>
      </c>
      <c r="AM22" s="203">
        <v>0</v>
      </c>
      <c r="AN22" s="203">
        <v>0</v>
      </c>
      <c r="AO22" s="203">
        <v>183.6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11.44</v>
      </c>
      <c r="E23" s="203">
        <v>0</v>
      </c>
      <c r="F23" s="203">
        <v>0</v>
      </c>
      <c r="G23" s="203">
        <v>13.65</v>
      </c>
      <c r="H23" s="203">
        <v>0</v>
      </c>
      <c r="I23" s="203">
        <v>5.98</v>
      </c>
      <c r="J23" s="203">
        <v>17.54</v>
      </c>
      <c r="K23" s="203">
        <v>121.85</v>
      </c>
      <c r="L23" s="203">
        <v>31.45</v>
      </c>
      <c r="M23" s="203">
        <v>0</v>
      </c>
      <c r="N23" s="203">
        <v>1.17</v>
      </c>
      <c r="O23" s="203">
        <v>1.94</v>
      </c>
      <c r="P23" s="203">
        <v>2.66</v>
      </c>
      <c r="Q23" s="203">
        <v>1.1399999999999999</v>
      </c>
      <c r="R23" s="203">
        <v>5</v>
      </c>
      <c r="S23" s="203">
        <v>2.85</v>
      </c>
      <c r="T23" s="203">
        <v>0</v>
      </c>
      <c r="U23" s="203">
        <v>6.15</v>
      </c>
      <c r="V23" s="203">
        <v>0.2</v>
      </c>
      <c r="W23" s="203">
        <v>0.4</v>
      </c>
      <c r="X23" s="203">
        <v>1.45</v>
      </c>
      <c r="Y23" s="203">
        <v>0</v>
      </c>
      <c r="Z23" s="203">
        <v>2.72</v>
      </c>
      <c r="AA23" s="203">
        <v>7.81</v>
      </c>
      <c r="AB23" s="203">
        <v>0</v>
      </c>
      <c r="AC23" s="203">
        <v>10.58</v>
      </c>
      <c r="AD23" s="203">
        <v>0</v>
      </c>
      <c r="AE23" s="203">
        <v>0</v>
      </c>
      <c r="AF23" s="203">
        <v>0</v>
      </c>
      <c r="AG23" s="203">
        <v>24.11</v>
      </c>
      <c r="AH23" s="203">
        <v>0</v>
      </c>
      <c r="AI23" s="203">
        <v>28.93</v>
      </c>
      <c r="AJ23" s="203">
        <v>0</v>
      </c>
      <c r="AK23" s="203">
        <v>9.01</v>
      </c>
      <c r="AL23" s="203">
        <v>0</v>
      </c>
      <c r="AM23" s="203">
        <v>0</v>
      </c>
      <c r="AN23" s="203">
        <v>0</v>
      </c>
      <c r="AO23" s="203">
        <v>183.6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11.44</v>
      </c>
      <c r="E24" s="203">
        <v>0</v>
      </c>
      <c r="F24" s="203">
        <v>0</v>
      </c>
      <c r="G24" s="203">
        <v>13.65</v>
      </c>
      <c r="H24" s="203">
        <v>0</v>
      </c>
      <c r="I24" s="203">
        <v>5.98</v>
      </c>
      <c r="J24" s="203">
        <v>17.54</v>
      </c>
      <c r="K24" s="203">
        <v>121.85</v>
      </c>
      <c r="L24" s="203">
        <v>31.45</v>
      </c>
      <c r="M24" s="203">
        <v>0</v>
      </c>
      <c r="N24" s="203">
        <v>1.17</v>
      </c>
      <c r="O24" s="203">
        <v>1.94</v>
      </c>
      <c r="P24" s="203">
        <v>2.66</v>
      </c>
      <c r="Q24" s="203">
        <v>1.1399999999999999</v>
      </c>
      <c r="R24" s="203">
        <v>5</v>
      </c>
      <c r="S24" s="203">
        <v>2.85</v>
      </c>
      <c r="T24" s="203">
        <v>0</v>
      </c>
      <c r="U24" s="203">
        <v>6.15</v>
      </c>
      <c r="V24" s="203">
        <v>0.2</v>
      </c>
      <c r="W24" s="203">
        <v>0.4</v>
      </c>
      <c r="X24" s="203">
        <v>1.45</v>
      </c>
      <c r="Y24" s="203">
        <v>0</v>
      </c>
      <c r="Z24" s="203">
        <v>2.72</v>
      </c>
      <c r="AA24" s="203">
        <v>7.81</v>
      </c>
      <c r="AB24" s="203">
        <v>0</v>
      </c>
      <c r="AC24" s="203">
        <v>10.58</v>
      </c>
      <c r="AD24" s="203">
        <v>0</v>
      </c>
      <c r="AE24" s="203">
        <v>0</v>
      </c>
      <c r="AF24" s="203">
        <v>0</v>
      </c>
      <c r="AG24" s="203">
        <v>24.11</v>
      </c>
      <c r="AH24" s="203">
        <v>0</v>
      </c>
      <c r="AI24" s="203">
        <v>28.93</v>
      </c>
      <c r="AJ24" s="203">
        <v>0</v>
      </c>
      <c r="AK24" s="203">
        <v>9.01</v>
      </c>
      <c r="AL24" s="203">
        <v>0</v>
      </c>
      <c r="AM24" s="203">
        <v>0</v>
      </c>
      <c r="AN24" s="203">
        <v>0</v>
      </c>
      <c r="AO24" s="203">
        <v>183.6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11.44</v>
      </c>
      <c r="E25" s="203">
        <v>0</v>
      </c>
      <c r="F25" s="203">
        <v>0</v>
      </c>
      <c r="G25" s="203">
        <v>13.65</v>
      </c>
      <c r="H25" s="203">
        <v>0</v>
      </c>
      <c r="I25" s="203">
        <v>5.98</v>
      </c>
      <c r="J25" s="203">
        <v>17.54</v>
      </c>
      <c r="K25" s="203">
        <v>121.85</v>
      </c>
      <c r="L25" s="203">
        <v>31.45</v>
      </c>
      <c r="M25" s="203">
        <v>0</v>
      </c>
      <c r="N25" s="203">
        <v>1.17</v>
      </c>
      <c r="O25" s="203">
        <v>1.94</v>
      </c>
      <c r="P25" s="203">
        <v>2.66</v>
      </c>
      <c r="Q25" s="203">
        <v>1.1399999999999999</v>
      </c>
      <c r="R25" s="203">
        <v>5</v>
      </c>
      <c r="S25" s="203">
        <v>2.85</v>
      </c>
      <c r="T25" s="203">
        <v>0</v>
      </c>
      <c r="U25" s="203">
        <v>6.15</v>
      </c>
      <c r="V25" s="203">
        <v>0.2</v>
      </c>
      <c r="W25" s="203">
        <v>0.4</v>
      </c>
      <c r="X25" s="203">
        <v>2.16</v>
      </c>
      <c r="Y25" s="203">
        <v>0</v>
      </c>
      <c r="Z25" s="203">
        <v>2.72</v>
      </c>
      <c r="AA25" s="203">
        <v>7.81</v>
      </c>
      <c r="AB25" s="203">
        <v>0</v>
      </c>
      <c r="AC25" s="203">
        <v>10.58</v>
      </c>
      <c r="AD25" s="203">
        <v>0</v>
      </c>
      <c r="AE25" s="203">
        <v>0</v>
      </c>
      <c r="AF25" s="203">
        <v>0</v>
      </c>
      <c r="AG25" s="203">
        <v>24.11</v>
      </c>
      <c r="AH25" s="203">
        <v>0</v>
      </c>
      <c r="AI25" s="203">
        <v>28.93</v>
      </c>
      <c r="AJ25" s="203">
        <v>0</v>
      </c>
      <c r="AK25" s="203">
        <v>9.01</v>
      </c>
      <c r="AL25" s="203">
        <v>0</v>
      </c>
      <c r="AM25" s="203">
        <v>0</v>
      </c>
      <c r="AN25" s="203">
        <v>0</v>
      </c>
      <c r="AO25" s="203">
        <v>183.6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11.44</v>
      </c>
      <c r="E26" s="203">
        <v>0</v>
      </c>
      <c r="F26" s="203">
        <v>0</v>
      </c>
      <c r="G26" s="203">
        <v>13.65</v>
      </c>
      <c r="H26" s="203">
        <v>0</v>
      </c>
      <c r="I26" s="203">
        <v>5.98</v>
      </c>
      <c r="J26" s="203">
        <v>17.54</v>
      </c>
      <c r="K26" s="203">
        <v>121.85</v>
      </c>
      <c r="L26" s="203">
        <v>31.45</v>
      </c>
      <c r="M26" s="203">
        <v>0</v>
      </c>
      <c r="N26" s="203">
        <v>1.17</v>
      </c>
      <c r="O26" s="203">
        <v>1.94</v>
      </c>
      <c r="P26" s="203">
        <v>2.66</v>
      </c>
      <c r="Q26" s="203">
        <v>1.65</v>
      </c>
      <c r="R26" s="203">
        <v>5.43</v>
      </c>
      <c r="S26" s="203">
        <v>2.86</v>
      </c>
      <c r="T26" s="203">
        <v>0</v>
      </c>
      <c r="U26" s="203">
        <v>6.15</v>
      </c>
      <c r="V26" s="203">
        <v>0.2</v>
      </c>
      <c r="W26" s="203">
        <v>0.4</v>
      </c>
      <c r="X26" s="203">
        <v>1.45</v>
      </c>
      <c r="Y26" s="203">
        <v>0</v>
      </c>
      <c r="Z26" s="203">
        <v>2.72</v>
      </c>
      <c r="AA26" s="203">
        <v>0.88</v>
      </c>
      <c r="AB26" s="203">
        <v>0</v>
      </c>
      <c r="AC26" s="203">
        <v>10.58</v>
      </c>
      <c r="AD26" s="203">
        <v>0</v>
      </c>
      <c r="AE26" s="203">
        <v>0</v>
      </c>
      <c r="AF26" s="203">
        <v>0</v>
      </c>
      <c r="AG26" s="203">
        <v>24.11</v>
      </c>
      <c r="AH26" s="203">
        <v>0</v>
      </c>
      <c r="AI26" s="203">
        <v>28.93</v>
      </c>
      <c r="AJ26" s="203">
        <v>0</v>
      </c>
      <c r="AK26" s="203">
        <v>9.01</v>
      </c>
      <c r="AL26" s="203">
        <v>0</v>
      </c>
      <c r="AM26" s="203">
        <v>0</v>
      </c>
      <c r="AN26" s="203">
        <v>0</v>
      </c>
      <c r="AO26" s="203">
        <v>183.6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11.44</v>
      </c>
      <c r="E27" s="203">
        <v>0</v>
      </c>
      <c r="F27" s="203">
        <v>0</v>
      </c>
      <c r="G27" s="203">
        <v>13.65</v>
      </c>
      <c r="H27" s="203">
        <v>0</v>
      </c>
      <c r="I27" s="203">
        <v>5.98</v>
      </c>
      <c r="J27" s="203">
        <v>17.54</v>
      </c>
      <c r="K27" s="203">
        <v>82.42</v>
      </c>
      <c r="L27" s="203">
        <v>4.76</v>
      </c>
      <c r="M27" s="203">
        <v>0</v>
      </c>
      <c r="N27" s="203">
        <v>1.17</v>
      </c>
      <c r="O27" s="203">
        <v>1.94</v>
      </c>
      <c r="P27" s="203">
        <v>2.66</v>
      </c>
      <c r="Q27" s="203">
        <v>0.1</v>
      </c>
      <c r="R27" s="203">
        <v>0.41</v>
      </c>
      <c r="S27" s="203">
        <v>0.26</v>
      </c>
      <c r="T27" s="203">
        <v>0</v>
      </c>
      <c r="U27" s="203">
        <v>8.8699999999999992</v>
      </c>
      <c r="V27" s="203">
        <v>0.2</v>
      </c>
      <c r="W27" s="203">
        <v>0.4</v>
      </c>
      <c r="X27" s="203">
        <v>1.45</v>
      </c>
      <c r="Y27" s="203">
        <v>0</v>
      </c>
      <c r="Z27" s="203">
        <v>2.72</v>
      </c>
      <c r="AA27" s="203">
        <v>0.88</v>
      </c>
      <c r="AB27" s="203">
        <v>0</v>
      </c>
      <c r="AC27" s="203">
        <v>10.58</v>
      </c>
      <c r="AD27" s="203">
        <v>0</v>
      </c>
      <c r="AE27" s="203">
        <v>0</v>
      </c>
      <c r="AF27" s="203">
        <v>0</v>
      </c>
      <c r="AG27" s="203">
        <v>24.11</v>
      </c>
      <c r="AH27" s="203">
        <v>0</v>
      </c>
      <c r="AI27" s="203">
        <v>28.93</v>
      </c>
      <c r="AJ27" s="203">
        <v>0</v>
      </c>
      <c r="AK27" s="203">
        <v>9.01</v>
      </c>
      <c r="AL27" s="203">
        <v>0</v>
      </c>
      <c r="AM27" s="203">
        <v>0</v>
      </c>
      <c r="AN27" s="203">
        <v>0</v>
      </c>
      <c r="AO27" s="203">
        <v>183.6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11.44</v>
      </c>
      <c r="E28" s="203">
        <v>0</v>
      </c>
      <c r="F28" s="203">
        <v>0</v>
      </c>
      <c r="G28" s="203">
        <v>13.65</v>
      </c>
      <c r="H28" s="203">
        <v>0</v>
      </c>
      <c r="I28" s="203">
        <v>5.98</v>
      </c>
      <c r="J28" s="203">
        <v>0</v>
      </c>
      <c r="K28" s="203">
        <v>82.42</v>
      </c>
      <c r="L28" s="203">
        <v>4.1399999999999997</v>
      </c>
      <c r="M28" s="203">
        <v>0</v>
      </c>
      <c r="N28" s="203">
        <v>1.17</v>
      </c>
      <c r="O28" s="203">
        <v>1.94</v>
      </c>
      <c r="P28" s="203">
        <v>2.66</v>
      </c>
      <c r="Q28" s="203">
        <v>0.1</v>
      </c>
      <c r="R28" s="203">
        <v>0.41</v>
      </c>
      <c r="S28" s="203">
        <v>0.26</v>
      </c>
      <c r="T28" s="203">
        <v>0</v>
      </c>
      <c r="U28" s="203">
        <v>9.2100000000000009</v>
      </c>
      <c r="V28" s="203">
        <v>0.2</v>
      </c>
      <c r="W28" s="203">
        <v>0.4</v>
      </c>
      <c r="X28" s="203">
        <v>1.45</v>
      </c>
      <c r="Y28" s="203">
        <v>0</v>
      </c>
      <c r="Z28" s="203">
        <v>2.72</v>
      </c>
      <c r="AA28" s="203">
        <v>0.88</v>
      </c>
      <c r="AB28" s="203">
        <v>0</v>
      </c>
      <c r="AC28" s="203">
        <v>10.58</v>
      </c>
      <c r="AD28" s="203">
        <v>0</v>
      </c>
      <c r="AE28" s="203">
        <v>0</v>
      </c>
      <c r="AF28" s="203">
        <v>0</v>
      </c>
      <c r="AG28" s="203">
        <v>24.11</v>
      </c>
      <c r="AH28" s="203">
        <v>0</v>
      </c>
      <c r="AI28" s="203">
        <v>28.93</v>
      </c>
      <c r="AJ28" s="203">
        <v>0</v>
      </c>
      <c r="AK28" s="203">
        <v>9.01</v>
      </c>
      <c r="AL28" s="203">
        <v>0</v>
      </c>
      <c r="AM28" s="203">
        <v>0</v>
      </c>
      <c r="AN28" s="203">
        <v>0</v>
      </c>
      <c r="AO28" s="203">
        <v>183.6</v>
      </c>
      <c r="AP28" s="203">
        <v>0</v>
      </c>
      <c r="AQ28" s="203">
        <v>0</v>
      </c>
      <c r="AR28" s="203">
        <v>0</v>
      </c>
      <c r="AS28" s="203">
        <v>0</v>
      </c>
      <c r="AT28" s="203">
        <v>17.54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9.58</v>
      </c>
      <c r="E29" s="203">
        <v>0</v>
      </c>
      <c r="F29" s="203">
        <v>0</v>
      </c>
      <c r="G29" s="203">
        <v>13.65</v>
      </c>
      <c r="H29" s="203">
        <v>0</v>
      </c>
      <c r="I29" s="203">
        <v>5.98</v>
      </c>
      <c r="J29" s="203">
        <v>0</v>
      </c>
      <c r="K29" s="203">
        <v>46.64</v>
      </c>
      <c r="L29" s="203">
        <v>2.5</v>
      </c>
      <c r="M29" s="203">
        <v>0</v>
      </c>
      <c r="N29" s="203">
        <v>1.17</v>
      </c>
      <c r="O29" s="203">
        <v>1.94</v>
      </c>
      <c r="P29" s="203">
        <v>2.66</v>
      </c>
      <c r="Q29" s="203">
        <v>0.1</v>
      </c>
      <c r="R29" s="203">
        <v>0.41</v>
      </c>
      <c r="S29" s="203">
        <v>0.26</v>
      </c>
      <c r="T29" s="203">
        <v>0</v>
      </c>
      <c r="U29" s="203">
        <v>9.5500000000000007</v>
      </c>
      <c r="V29" s="203">
        <v>0.2</v>
      </c>
      <c r="W29" s="203">
        <v>0.4</v>
      </c>
      <c r="X29" s="203">
        <v>1.45</v>
      </c>
      <c r="Y29" s="203">
        <v>0</v>
      </c>
      <c r="Z29" s="203">
        <v>2.72</v>
      </c>
      <c r="AA29" s="203">
        <v>0.88</v>
      </c>
      <c r="AB29" s="203">
        <v>0</v>
      </c>
      <c r="AC29" s="203">
        <v>10.58</v>
      </c>
      <c r="AD29" s="203">
        <v>0</v>
      </c>
      <c r="AE29" s="203">
        <v>0</v>
      </c>
      <c r="AF29" s="203">
        <v>0</v>
      </c>
      <c r="AG29" s="203">
        <v>24.11</v>
      </c>
      <c r="AH29" s="203">
        <v>0</v>
      </c>
      <c r="AI29" s="203">
        <v>28.93</v>
      </c>
      <c r="AJ29" s="203">
        <v>0</v>
      </c>
      <c r="AK29" s="203">
        <v>15.51</v>
      </c>
      <c r="AL29" s="203">
        <v>0</v>
      </c>
      <c r="AM29" s="203">
        <v>0</v>
      </c>
      <c r="AN29" s="203">
        <v>0</v>
      </c>
      <c r="AO29" s="203">
        <v>183.6</v>
      </c>
      <c r="AP29" s="203">
        <v>0</v>
      </c>
      <c r="AQ29" s="203">
        <v>0</v>
      </c>
      <c r="AR29" s="203">
        <v>1.87</v>
      </c>
      <c r="AS29" s="203">
        <v>0</v>
      </c>
      <c r="AT29" s="203">
        <v>17.54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8.83</v>
      </c>
      <c r="E30" s="203">
        <v>0</v>
      </c>
      <c r="F30" s="203">
        <v>0</v>
      </c>
      <c r="G30" s="203">
        <v>13.65</v>
      </c>
      <c r="H30" s="203">
        <v>0</v>
      </c>
      <c r="I30" s="203">
        <v>5.98</v>
      </c>
      <c r="J30" s="203">
        <v>0</v>
      </c>
      <c r="K30" s="203">
        <v>16.02</v>
      </c>
      <c r="L30" s="203">
        <v>2.5</v>
      </c>
      <c r="M30" s="203">
        <v>0</v>
      </c>
      <c r="N30" s="203">
        <v>1.17</v>
      </c>
      <c r="O30" s="203">
        <v>1.94</v>
      </c>
      <c r="P30" s="203">
        <v>2.66</v>
      </c>
      <c r="Q30" s="203">
        <v>0.1</v>
      </c>
      <c r="R30" s="203">
        <v>0.41</v>
      </c>
      <c r="S30" s="203">
        <v>0.26</v>
      </c>
      <c r="T30" s="203">
        <v>0</v>
      </c>
      <c r="U30" s="203">
        <v>7.17</v>
      </c>
      <c r="V30" s="203">
        <v>0.2</v>
      </c>
      <c r="W30" s="203">
        <v>0.4</v>
      </c>
      <c r="X30" s="203">
        <v>1.45</v>
      </c>
      <c r="Y30" s="203">
        <v>0</v>
      </c>
      <c r="Z30" s="203">
        <v>2.72</v>
      </c>
      <c r="AA30" s="203">
        <v>0.88</v>
      </c>
      <c r="AB30" s="203">
        <v>0</v>
      </c>
      <c r="AC30" s="203">
        <v>10.58</v>
      </c>
      <c r="AD30" s="203">
        <v>0</v>
      </c>
      <c r="AE30" s="203">
        <v>0</v>
      </c>
      <c r="AF30" s="203">
        <v>0</v>
      </c>
      <c r="AG30" s="203">
        <v>24.11</v>
      </c>
      <c r="AH30" s="203">
        <v>0</v>
      </c>
      <c r="AI30" s="203">
        <v>28.93</v>
      </c>
      <c r="AJ30" s="203">
        <v>0</v>
      </c>
      <c r="AK30" s="203">
        <v>7.6</v>
      </c>
      <c r="AL30" s="203">
        <v>0</v>
      </c>
      <c r="AM30" s="203">
        <v>0</v>
      </c>
      <c r="AN30" s="203">
        <v>0</v>
      </c>
      <c r="AO30" s="203">
        <v>183.6</v>
      </c>
      <c r="AP30" s="203">
        <v>0</v>
      </c>
      <c r="AQ30" s="203">
        <v>0</v>
      </c>
      <c r="AR30" s="203">
        <v>2.67</v>
      </c>
      <c r="AS30" s="203">
        <v>0</v>
      </c>
      <c r="AT30" s="203">
        <v>17.54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8.83</v>
      </c>
      <c r="E31" s="203">
        <v>0</v>
      </c>
      <c r="F31" s="203">
        <v>0</v>
      </c>
      <c r="G31" s="203">
        <v>13.65</v>
      </c>
      <c r="H31" s="203">
        <v>0</v>
      </c>
      <c r="I31" s="203">
        <v>5.98</v>
      </c>
      <c r="J31" s="203">
        <v>0</v>
      </c>
      <c r="K31" s="203">
        <v>3.07</v>
      </c>
      <c r="L31" s="203">
        <v>2.4900000000000002</v>
      </c>
      <c r="M31" s="203">
        <v>0</v>
      </c>
      <c r="N31" s="203">
        <v>1.17</v>
      </c>
      <c r="O31" s="203">
        <v>1.94</v>
      </c>
      <c r="P31" s="203">
        <v>2.66</v>
      </c>
      <c r="Q31" s="203">
        <v>0.1</v>
      </c>
      <c r="R31" s="203">
        <v>0.41</v>
      </c>
      <c r="S31" s="203">
        <v>0.26</v>
      </c>
      <c r="T31" s="203">
        <v>0</v>
      </c>
      <c r="U31" s="203">
        <v>7.17</v>
      </c>
      <c r="V31" s="203">
        <v>0.2</v>
      </c>
      <c r="W31" s="203">
        <v>0.4</v>
      </c>
      <c r="X31" s="203">
        <v>1.45</v>
      </c>
      <c r="Y31" s="203">
        <v>0</v>
      </c>
      <c r="Z31" s="203">
        <v>2.72</v>
      </c>
      <c r="AA31" s="203">
        <v>0.88</v>
      </c>
      <c r="AB31" s="203">
        <v>0</v>
      </c>
      <c r="AC31" s="203">
        <v>10.58</v>
      </c>
      <c r="AD31" s="203">
        <v>0</v>
      </c>
      <c r="AE31" s="203">
        <v>0</v>
      </c>
      <c r="AF31" s="203">
        <v>0</v>
      </c>
      <c r="AG31" s="203">
        <v>24.11</v>
      </c>
      <c r="AH31" s="203">
        <v>0</v>
      </c>
      <c r="AI31" s="203">
        <v>28.93</v>
      </c>
      <c r="AJ31" s="203">
        <v>0</v>
      </c>
      <c r="AK31" s="203">
        <v>7.6</v>
      </c>
      <c r="AL31" s="203">
        <v>0</v>
      </c>
      <c r="AM31" s="203">
        <v>0</v>
      </c>
      <c r="AN31" s="203">
        <v>0</v>
      </c>
      <c r="AO31" s="203">
        <v>183.6</v>
      </c>
      <c r="AP31" s="203">
        <v>0</v>
      </c>
      <c r="AQ31" s="203">
        <v>0</v>
      </c>
      <c r="AR31" s="203">
        <v>2.67</v>
      </c>
      <c r="AS31" s="203">
        <v>0</v>
      </c>
      <c r="AT31" s="203">
        <v>17.54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8.83</v>
      </c>
      <c r="E32" s="203">
        <v>0</v>
      </c>
      <c r="F32" s="203">
        <v>0</v>
      </c>
      <c r="G32" s="203">
        <v>13.65</v>
      </c>
      <c r="H32" s="203">
        <v>0</v>
      </c>
      <c r="I32" s="203">
        <v>5.98</v>
      </c>
      <c r="J32" s="203">
        <v>0</v>
      </c>
      <c r="K32" s="203">
        <v>3.07</v>
      </c>
      <c r="L32" s="203">
        <v>2.4900000000000002</v>
      </c>
      <c r="M32" s="203">
        <v>0</v>
      </c>
      <c r="N32" s="203">
        <v>1.17</v>
      </c>
      <c r="O32" s="203">
        <v>1.94</v>
      </c>
      <c r="P32" s="203">
        <v>2.66</v>
      </c>
      <c r="Q32" s="203">
        <v>0.1</v>
      </c>
      <c r="R32" s="203">
        <v>0.41</v>
      </c>
      <c r="S32" s="203">
        <v>0.26</v>
      </c>
      <c r="T32" s="203">
        <v>0</v>
      </c>
      <c r="U32" s="203">
        <v>7.17</v>
      </c>
      <c r="V32" s="203">
        <v>0.2</v>
      </c>
      <c r="W32" s="203">
        <v>0.4</v>
      </c>
      <c r="X32" s="203">
        <v>1.45</v>
      </c>
      <c r="Y32" s="203">
        <v>0</v>
      </c>
      <c r="Z32" s="203">
        <v>2.72</v>
      </c>
      <c r="AA32" s="203">
        <v>0.88</v>
      </c>
      <c r="AB32" s="203">
        <v>0</v>
      </c>
      <c r="AC32" s="203">
        <v>10.58</v>
      </c>
      <c r="AD32" s="203">
        <v>0</v>
      </c>
      <c r="AE32" s="203">
        <v>0</v>
      </c>
      <c r="AF32" s="203">
        <v>0</v>
      </c>
      <c r="AG32" s="203">
        <v>24.11</v>
      </c>
      <c r="AH32" s="203">
        <v>0</v>
      </c>
      <c r="AI32" s="203">
        <v>28.93</v>
      </c>
      <c r="AJ32" s="203">
        <v>0</v>
      </c>
      <c r="AK32" s="203">
        <v>7.6</v>
      </c>
      <c r="AL32" s="203">
        <v>0</v>
      </c>
      <c r="AM32" s="203">
        <v>0</v>
      </c>
      <c r="AN32" s="203">
        <v>0</v>
      </c>
      <c r="AO32" s="203">
        <v>183.6</v>
      </c>
      <c r="AP32" s="203">
        <v>0</v>
      </c>
      <c r="AQ32" s="203">
        <v>0</v>
      </c>
      <c r="AR32" s="203">
        <v>2.67</v>
      </c>
      <c r="AS32" s="203">
        <v>0</v>
      </c>
      <c r="AT32" s="203">
        <v>17.54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8.83</v>
      </c>
      <c r="E33" s="203">
        <v>0</v>
      </c>
      <c r="F33" s="203">
        <v>0</v>
      </c>
      <c r="G33" s="203">
        <v>13.65</v>
      </c>
      <c r="H33" s="203">
        <v>0</v>
      </c>
      <c r="I33" s="203">
        <v>5.98</v>
      </c>
      <c r="J33" s="203">
        <v>0</v>
      </c>
      <c r="K33" s="203">
        <v>3.07</v>
      </c>
      <c r="L33" s="203">
        <v>2.4900000000000002</v>
      </c>
      <c r="M33" s="203">
        <v>0</v>
      </c>
      <c r="N33" s="203">
        <v>1.17</v>
      </c>
      <c r="O33" s="203">
        <v>1.94</v>
      </c>
      <c r="P33" s="203">
        <v>2.66</v>
      </c>
      <c r="Q33" s="203">
        <v>0.1</v>
      </c>
      <c r="R33" s="203">
        <v>0.41</v>
      </c>
      <c r="S33" s="203">
        <v>0.26</v>
      </c>
      <c r="T33" s="203">
        <v>0</v>
      </c>
      <c r="U33" s="203">
        <v>6.15</v>
      </c>
      <c r="V33" s="203">
        <v>0.2</v>
      </c>
      <c r="W33" s="203">
        <v>0.4</v>
      </c>
      <c r="X33" s="203">
        <v>1.45</v>
      </c>
      <c r="Y33" s="203">
        <v>0</v>
      </c>
      <c r="Z33" s="203">
        <v>2.72</v>
      </c>
      <c r="AA33" s="203">
        <v>0.88</v>
      </c>
      <c r="AB33" s="203">
        <v>0</v>
      </c>
      <c r="AC33" s="203">
        <v>10.35</v>
      </c>
      <c r="AD33" s="203">
        <v>0</v>
      </c>
      <c r="AE33" s="203">
        <v>0</v>
      </c>
      <c r="AF33" s="203">
        <v>0</v>
      </c>
      <c r="AG33" s="203">
        <v>24.11</v>
      </c>
      <c r="AH33" s="203">
        <v>0</v>
      </c>
      <c r="AI33" s="203">
        <v>28.93</v>
      </c>
      <c r="AJ33" s="203">
        <v>0</v>
      </c>
      <c r="AK33" s="203">
        <v>7.6</v>
      </c>
      <c r="AL33" s="203">
        <v>0</v>
      </c>
      <c r="AM33" s="203">
        <v>0</v>
      </c>
      <c r="AN33" s="203">
        <v>0</v>
      </c>
      <c r="AO33" s="203">
        <v>183.6</v>
      </c>
      <c r="AP33" s="203">
        <v>0</v>
      </c>
      <c r="AQ33" s="203">
        <v>0</v>
      </c>
      <c r="AR33" s="203">
        <v>2.67</v>
      </c>
      <c r="AS33" s="203">
        <v>0</v>
      </c>
      <c r="AT33" s="203">
        <v>17.54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8.83</v>
      </c>
      <c r="E34" s="203">
        <v>0</v>
      </c>
      <c r="F34" s="203">
        <v>0</v>
      </c>
      <c r="G34" s="203">
        <v>13.65</v>
      </c>
      <c r="H34" s="203">
        <v>0</v>
      </c>
      <c r="I34" s="203">
        <v>5.98</v>
      </c>
      <c r="J34" s="203">
        <v>0</v>
      </c>
      <c r="K34" s="203">
        <v>3.07</v>
      </c>
      <c r="L34" s="203">
        <v>2.4900000000000002</v>
      </c>
      <c r="M34" s="203">
        <v>0</v>
      </c>
      <c r="N34" s="203">
        <v>1.17</v>
      </c>
      <c r="O34" s="203">
        <v>1.94</v>
      </c>
      <c r="P34" s="203">
        <v>2.66</v>
      </c>
      <c r="Q34" s="203">
        <v>0.1</v>
      </c>
      <c r="R34" s="203">
        <v>0.41</v>
      </c>
      <c r="S34" s="203">
        <v>0.26</v>
      </c>
      <c r="T34" s="203">
        <v>0</v>
      </c>
      <c r="U34" s="203">
        <v>6.15</v>
      </c>
      <c r="V34" s="203">
        <v>0.2</v>
      </c>
      <c r="W34" s="203">
        <v>0.4</v>
      </c>
      <c r="X34" s="203">
        <v>1.45</v>
      </c>
      <c r="Y34" s="203">
        <v>0</v>
      </c>
      <c r="Z34" s="203">
        <v>2.72</v>
      </c>
      <c r="AA34" s="203">
        <v>0.88</v>
      </c>
      <c r="AB34" s="203">
        <v>0</v>
      </c>
      <c r="AC34" s="203">
        <v>10.35</v>
      </c>
      <c r="AD34" s="203">
        <v>0</v>
      </c>
      <c r="AE34" s="203">
        <v>0</v>
      </c>
      <c r="AF34" s="203">
        <v>0</v>
      </c>
      <c r="AG34" s="203">
        <v>24.11</v>
      </c>
      <c r="AH34" s="203">
        <v>0</v>
      </c>
      <c r="AI34" s="203">
        <v>28.93</v>
      </c>
      <c r="AJ34" s="203">
        <v>0</v>
      </c>
      <c r="AK34" s="203">
        <v>7.6</v>
      </c>
      <c r="AL34" s="203">
        <v>0</v>
      </c>
      <c r="AM34" s="203">
        <v>0</v>
      </c>
      <c r="AN34" s="203">
        <v>0</v>
      </c>
      <c r="AO34" s="203">
        <v>183.6</v>
      </c>
      <c r="AP34" s="203">
        <v>0</v>
      </c>
      <c r="AQ34" s="203">
        <v>0</v>
      </c>
      <c r="AR34" s="203">
        <v>2.67</v>
      </c>
      <c r="AS34" s="203">
        <v>0</v>
      </c>
      <c r="AT34" s="203">
        <v>17.54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11.5</v>
      </c>
      <c r="E35" s="203">
        <v>0</v>
      </c>
      <c r="F35" s="203">
        <v>0</v>
      </c>
      <c r="G35" s="203">
        <v>13.65</v>
      </c>
      <c r="H35" s="203">
        <v>0</v>
      </c>
      <c r="I35" s="203">
        <v>5.98</v>
      </c>
      <c r="J35" s="203">
        <v>0</v>
      </c>
      <c r="K35" s="203">
        <v>3.07</v>
      </c>
      <c r="L35" s="203">
        <v>2.4900000000000002</v>
      </c>
      <c r="M35" s="203">
        <v>0</v>
      </c>
      <c r="N35" s="203">
        <v>1.17</v>
      </c>
      <c r="O35" s="203">
        <v>1.94</v>
      </c>
      <c r="P35" s="203">
        <v>2.66</v>
      </c>
      <c r="Q35" s="203">
        <v>0.1</v>
      </c>
      <c r="R35" s="203">
        <v>0.41</v>
      </c>
      <c r="S35" s="203">
        <v>0.26</v>
      </c>
      <c r="T35" s="203">
        <v>0</v>
      </c>
      <c r="U35" s="203">
        <v>6.15</v>
      </c>
      <c r="V35" s="203">
        <v>0.2</v>
      </c>
      <c r="W35" s="203">
        <v>0.4</v>
      </c>
      <c r="X35" s="203">
        <v>1.45</v>
      </c>
      <c r="Y35" s="203">
        <v>0</v>
      </c>
      <c r="Z35" s="203">
        <v>2.72</v>
      </c>
      <c r="AA35" s="203">
        <v>0.88</v>
      </c>
      <c r="AB35" s="203">
        <v>0</v>
      </c>
      <c r="AC35" s="203">
        <v>10.35</v>
      </c>
      <c r="AD35" s="203">
        <v>0</v>
      </c>
      <c r="AE35" s="203">
        <v>0</v>
      </c>
      <c r="AF35" s="203">
        <v>0</v>
      </c>
      <c r="AG35" s="203">
        <v>24.11</v>
      </c>
      <c r="AH35" s="203">
        <v>0</v>
      </c>
      <c r="AI35" s="203">
        <v>28.93</v>
      </c>
      <c r="AJ35" s="203">
        <v>0</v>
      </c>
      <c r="AK35" s="203">
        <v>7.6</v>
      </c>
      <c r="AL35" s="203">
        <v>0</v>
      </c>
      <c r="AM35" s="203">
        <v>0</v>
      </c>
      <c r="AN35" s="203">
        <v>0</v>
      </c>
      <c r="AO35" s="203">
        <v>183.6</v>
      </c>
      <c r="AP35" s="203">
        <v>0</v>
      </c>
      <c r="AQ35" s="203">
        <v>0</v>
      </c>
      <c r="AR35" s="203">
        <v>0</v>
      </c>
      <c r="AS35" s="203">
        <v>0</v>
      </c>
      <c r="AT35" s="203">
        <v>17.54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11.5</v>
      </c>
      <c r="E36" s="203">
        <v>0</v>
      </c>
      <c r="F36" s="203">
        <v>0</v>
      </c>
      <c r="G36" s="203">
        <v>13.65</v>
      </c>
      <c r="H36" s="203">
        <v>0</v>
      </c>
      <c r="I36" s="203">
        <v>5.98</v>
      </c>
      <c r="J36" s="203">
        <v>0</v>
      </c>
      <c r="K36" s="203">
        <v>3.07</v>
      </c>
      <c r="L36" s="203">
        <v>2.4900000000000002</v>
      </c>
      <c r="M36" s="203">
        <v>0</v>
      </c>
      <c r="N36" s="203">
        <v>1.17</v>
      </c>
      <c r="O36" s="203">
        <v>1.94</v>
      </c>
      <c r="P36" s="203">
        <v>2.66</v>
      </c>
      <c r="Q36" s="203">
        <v>0.1</v>
      </c>
      <c r="R36" s="203">
        <v>0.41</v>
      </c>
      <c r="S36" s="203">
        <v>0.26</v>
      </c>
      <c r="T36" s="203">
        <v>0</v>
      </c>
      <c r="U36" s="203">
        <v>6.15</v>
      </c>
      <c r="V36" s="203">
        <v>0.2</v>
      </c>
      <c r="W36" s="203">
        <v>0.4</v>
      </c>
      <c r="X36" s="203">
        <v>1.45</v>
      </c>
      <c r="Y36" s="203">
        <v>0</v>
      </c>
      <c r="Z36" s="203">
        <v>2.72</v>
      </c>
      <c r="AA36" s="203">
        <v>0.88</v>
      </c>
      <c r="AB36" s="203">
        <v>0</v>
      </c>
      <c r="AC36" s="203">
        <v>10.35</v>
      </c>
      <c r="AD36" s="203">
        <v>0</v>
      </c>
      <c r="AE36" s="203">
        <v>0</v>
      </c>
      <c r="AF36" s="203">
        <v>0</v>
      </c>
      <c r="AG36" s="203">
        <v>24.11</v>
      </c>
      <c r="AH36" s="203">
        <v>0</v>
      </c>
      <c r="AI36" s="203">
        <v>28.93</v>
      </c>
      <c r="AJ36" s="203">
        <v>0</v>
      </c>
      <c r="AK36" s="203">
        <v>7.6</v>
      </c>
      <c r="AL36" s="203">
        <v>0</v>
      </c>
      <c r="AM36" s="203">
        <v>0</v>
      </c>
      <c r="AN36" s="203">
        <v>0</v>
      </c>
      <c r="AO36" s="203">
        <v>183.6</v>
      </c>
      <c r="AP36" s="203">
        <v>0</v>
      </c>
      <c r="AQ36" s="203">
        <v>0</v>
      </c>
      <c r="AR36" s="203">
        <v>0</v>
      </c>
      <c r="AS36" s="203">
        <v>0</v>
      </c>
      <c r="AT36" s="203">
        <v>17.54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11.41</v>
      </c>
      <c r="E37" s="203">
        <v>0</v>
      </c>
      <c r="F37" s="203">
        <v>0</v>
      </c>
      <c r="G37" s="203">
        <v>13.65</v>
      </c>
      <c r="H37" s="203">
        <v>0</v>
      </c>
      <c r="I37" s="203">
        <v>5.98</v>
      </c>
      <c r="J37" s="203">
        <v>0</v>
      </c>
      <c r="K37" s="203">
        <v>3.07</v>
      </c>
      <c r="L37" s="203">
        <v>2.4900000000000002</v>
      </c>
      <c r="M37" s="203">
        <v>0</v>
      </c>
      <c r="N37" s="203">
        <v>1.17</v>
      </c>
      <c r="O37" s="203">
        <v>1.94</v>
      </c>
      <c r="P37" s="203">
        <v>2.66</v>
      </c>
      <c r="Q37" s="203">
        <v>0.1</v>
      </c>
      <c r="R37" s="203">
        <v>0.41</v>
      </c>
      <c r="S37" s="203">
        <v>0.26</v>
      </c>
      <c r="T37" s="203">
        <v>0</v>
      </c>
      <c r="U37" s="203">
        <v>6.15</v>
      </c>
      <c r="V37" s="203">
        <v>0.2</v>
      </c>
      <c r="W37" s="203">
        <v>0.4</v>
      </c>
      <c r="X37" s="203">
        <v>1.45</v>
      </c>
      <c r="Y37" s="203">
        <v>0</v>
      </c>
      <c r="Z37" s="203">
        <v>2.72</v>
      </c>
      <c r="AA37" s="203">
        <v>0.88</v>
      </c>
      <c r="AB37" s="203">
        <v>0</v>
      </c>
      <c r="AC37" s="203">
        <v>10.35</v>
      </c>
      <c r="AD37" s="203">
        <v>0</v>
      </c>
      <c r="AE37" s="203">
        <v>0</v>
      </c>
      <c r="AF37" s="203">
        <v>0</v>
      </c>
      <c r="AG37" s="203">
        <v>24.11</v>
      </c>
      <c r="AH37" s="203">
        <v>0</v>
      </c>
      <c r="AI37" s="203">
        <v>28.93</v>
      </c>
      <c r="AJ37" s="203">
        <v>0</v>
      </c>
      <c r="AK37" s="203">
        <v>7.6</v>
      </c>
      <c r="AL37" s="203">
        <v>0</v>
      </c>
      <c r="AM37" s="203">
        <v>0</v>
      </c>
      <c r="AN37" s="203">
        <v>0</v>
      </c>
      <c r="AO37" s="203">
        <v>183.6</v>
      </c>
      <c r="AP37" s="203">
        <v>0</v>
      </c>
      <c r="AQ37" s="203">
        <v>0</v>
      </c>
      <c r="AR37" s="203">
        <v>0</v>
      </c>
      <c r="AS37" s="203">
        <v>0</v>
      </c>
      <c r="AT37" s="203">
        <v>17.54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11.41</v>
      </c>
      <c r="E38" s="203">
        <v>0</v>
      </c>
      <c r="F38" s="203">
        <v>0</v>
      </c>
      <c r="G38" s="203">
        <v>13.65</v>
      </c>
      <c r="H38" s="203">
        <v>0</v>
      </c>
      <c r="I38" s="203">
        <v>5.98</v>
      </c>
      <c r="J38" s="203">
        <v>0</v>
      </c>
      <c r="K38" s="203">
        <v>3.07</v>
      </c>
      <c r="L38" s="203">
        <v>2.4900000000000002</v>
      </c>
      <c r="M38" s="203">
        <v>0</v>
      </c>
      <c r="N38" s="203">
        <v>1.17</v>
      </c>
      <c r="O38" s="203">
        <v>1.94</v>
      </c>
      <c r="P38" s="203">
        <v>2.66</v>
      </c>
      <c r="Q38" s="203">
        <v>0.1</v>
      </c>
      <c r="R38" s="203">
        <v>0.41</v>
      </c>
      <c r="S38" s="203">
        <v>0.26</v>
      </c>
      <c r="T38" s="203">
        <v>0</v>
      </c>
      <c r="U38" s="203">
        <v>6.15</v>
      </c>
      <c r="V38" s="203">
        <v>0.2</v>
      </c>
      <c r="W38" s="203">
        <v>0.4</v>
      </c>
      <c r="X38" s="203">
        <v>1.45</v>
      </c>
      <c r="Y38" s="203">
        <v>0</v>
      </c>
      <c r="Z38" s="203">
        <v>2.72</v>
      </c>
      <c r="AA38" s="203">
        <v>0.88</v>
      </c>
      <c r="AB38" s="203">
        <v>0</v>
      </c>
      <c r="AC38" s="203">
        <v>10.35</v>
      </c>
      <c r="AD38" s="203">
        <v>0</v>
      </c>
      <c r="AE38" s="203">
        <v>0</v>
      </c>
      <c r="AF38" s="203">
        <v>0</v>
      </c>
      <c r="AG38" s="203">
        <v>24.11</v>
      </c>
      <c r="AH38" s="203">
        <v>0</v>
      </c>
      <c r="AI38" s="203">
        <v>28.93</v>
      </c>
      <c r="AJ38" s="203">
        <v>0</v>
      </c>
      <c r="AK38" s="203">
        <v>7.6</v>
      </c>
      <c r="AL38" s="203">
        <v>0</v>
      </c>
      <c r="AM38" s="203">
        <v>0</v>
      </c>
      <c r="AN38" s="203">
        <v>0</v>
      </c>
      <c r="AO38" s="203">
        <v>183.6</v>
      </c>
      <c r="AP38" s="203">
        <v>0</v>
      </c>
      <c r="AQ38" s="203">
        <v>0</v>
      </c>
      <c r="AR38" s="203">
        <v>0</v>
      </c>
      <c r="AS38" s="203">
        <v>0</v>
      </c>
      <c r="AT38" s="203">
        <v>17.54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11.28</v>
      </c>
      <c r="E39" s="203">
        <v>0</v>
      </c>
      <c r="F39" s="203">
        <v>0</v>
      </c>
      <c r="G39" s="203">
        <v>13.65</v>
      </c>
      <c r="H39" s="203">
        <v>0</v>
      </c>
      <c r="I39" s="203">
        <v>5.98</v>
      </c>
      <c r="J39" s="203">
        <v>0</v>
      </c>
      <c r="K39" s="203">
        <v>3.07</v>
      </c>
      <c r="L39" s="203">
        <v>2.48</v>
      </c>
      <c r="M39" s="203">
        <v>0</v>
      </c>
      <c r="N39" s="203">
        <v>1.17</v>
      </c>
      <c r="O39" s="203">
        <v>1.94</v>
      </c>
      <c r="P39" s="203">
        <v>2.66</v>
      </c>
      <c r="Q39" s="203">
        <v>0.1</v>
      </c>
      <c r="R39" s="203">
        <v>0.41</v>
      </c>
      <c r="S39" s="203">
        <v>0.26</v>
      </c>
      <c r="T39" s="203">
        <v>0</v>
      </c>
      <c r="U39" s="203">
        <v>6.15</v>
      </c>
      <c r="V39" s="203">
        <v>0.2</v>
      </c>
      <c r="W39" s="203">
        <v>0.4</v>
      </c>
      <c r="X39" s="203">
        <v>1.45</v>
      </c>
      <c r="Y39" s="203">
        <v>0</v>
      </c>
      <c r="Z39" s="203">
        <v>2.72</v>
      </c>
      <c r="AA39" s="203">
        <v>0.88</v>
      </c>
      <c r="AB39" s="203">
        <v>0</v>
      </c>
      <c r="AC39" s="203">
        <v>10.35</v>
      </c>
      <c r="AD39" s="203">
        <v>0</v>
      </c>
      <c r="AE39" s="203">
        <v>0</v>
      </c>
      <c r="AF39" s="203">
        <v>0</v>
      </c>
      <c r="AG39" s="203">
        <v>24.11</v>
      </c>
      <c r="AH39" s="203">
        <v>0</v>
      </c>
      <c r="AI39" s="203">
        <v>28.93</v>
      </c>
      <c r="AJ39" s="203">
        <v>0</v>
      </c>
      <c r="AK39" s="203">
        <v>7.6</v>
      </c>
      <c r="AL39" s="203">
        <v>0</v>
      </c>
      <c r="AM39" s="203">
        <v>0</v>
      </c>
      <c r="AN39" s="203">
        <v>0</v>
      </c>
      <c r="AO39" s="203">
        <v>181.8</v>
      </c>
      <c r="AP39" s="203">
        <v>0</v>
      </c>
      <c r="AQ39" s="203">
        <v>0</v>
      </c>
      <c r="AR39" s="203">
        <v>0</v>
      </c>
      <c r="AS39" s="203">
        <v>0</v>
      </c>
      <c r="AT39" s="203">
        <v>17.54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11.28</v>
      </c>
      <c r="E40" s="203">
        <v>0</v>
      </c>
      <c r="F40" s="203">
        <v>0</v>
      </c>
      <c r="G40" s="203">
        <v>13.65</v>
      </c>
      <c r="H40" s="203">
        <v>0</v>
      </c>
      <c r="I40" s="203">
        <v>5.98</v>
      </c>
      <c r="J40" s="203">
        <v>0</v>
      </c>
      <c r="K40" s="203">
        <v>3.07</v>
      </c>
      <c r="L40" s="203">
        <v>2.48</v>
      </c>
      <c r="M40" s="203">
        <v>0</v>
      </c>
      <c r="N40" s="203">
        <v>1.17</v>
      </c>
      <c r="O40" s="203">
        <v>1.94</v>
      </c>
      <c r="P40" s="203">
        <v>2.66</v>
      </c>
      <c r="Q40" s="203">
        <v>0.1</v>
      </c>
      <c r="R40" s="203">
        <v>0.41</v>
      </c>
      <c r="S40" s="203">
        <v>0.26</v>
      </c>
      <c r="T40" s="203">
        <v>0</v>
      </c>
      <c r="U40" s="203">
        <v>6.15</v>
      </c>
      <c r="V40" s="203">
        <v>0.2</v>
      </c>
      <c r="W40" s="203">
        <v>0.4</v>
      </c>
      <c r="X40" s="203">
        <v>1.45</v>
      </c>
      <c r="Y40" s="203">
        <v>0</v>
      </c>
      <c r="Z40" s="203">
        <v>2.72</v>
      </c>
      <c r="AA40" s="203">
        <v>0.88</v>
      </c>
      <c r="AB40" s="203">
        <v>0</v>
      </c>
      <c r="AC40" s="203">
        <v>10.35</v>
      </c>
      <c r="AD40" s="203">
        <v>0</v>
      </c>
      <c r="AE40" s="203">
        <v>0</v>
      </c>
      <c r="AF40" s="203">
        <v>0</v>
      </c>
      <c r="AG40" s="203">
        <v>24.11</v>
      </c>
      <c r="AH40" s="203">
        <v>0</v>
      </c>
      <c r="AI40" s="203">
        <v>28.93</v>
      </c>
      <c r="AJ40" s="203">
        <v>0</v>
      </c>
      <c r="AK40" s="203">
        <v>7.6</v>
      </c>
      <c r="AL40" s="203">
        <v>0</v>
      </c>
      <c r="AM40" s="203">
        <v>0</v>
      </c>
      <c r="AN40" s="203">
        <v>0</v>
      </c>
      <c r="AO40" s="203">
        <v>181.8</v>
      </c>
      <c r="AP40" s="203">
        <v>0</v>
      </c>
      <c r="AQ40" s="203">
        <v>0</v>
      </c>
      <c r="AR40" s="203">
        <v>0</v>
      </c>
      <c r="AS40" s="203">
        <v>0</v>
      </c>
      <c r="AT40" s="203">
        <v>17.54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11.28</v>
      </c>
      <c r="E41" s="203">
        <v>0</v>
      </c>
      <c r="F41" s="203">
        <v>0</v>
      </c>
      <c r="G41" s="203">
        <v>13.65</v>
      </c>
      <c r="H41" s="203">
        <v>0</v>
      </c>
      <c r="I41" s="203">
        <v>5.98</v>
      </c>
      <c r="J41" s="203">
        <v>17.54</v>
      </c>
      <c r="K41" s="203">
        <v>3.07</v>
      </c>
      <c r="L41" s="203">
        <v>2.48</v>
      </c>
      <c r="M41" s="203">
        <v>0</v>
      </c>
      <c r="N41" s="203">
        <v>1.17</v>
      </c>
      <c r="O41" s="203">
        <v>1.94</v>
      </c>
      <c r="P41" s="203">
        <v>2.66</v>
      </c>
      <c r="Q41" s="203">
        <v>0.1</v>
      </c>
      <c r="R41" s="203">
        <v>0.41</v>
      </c>
      <c r="S41" s="203">
        <v>0.26</v>
      </c>
      <c r="T41" s="203">
        <v>0</v>
      </c>
      <c r="U41" s="203">
        <v>6.15</v>
      </c>
      <c r="V41" s="203">
        <v>0.2</v>
      </c>
      <c r="W41" s="203">
        <v>0.4</v>
      </c>
      <c r="X41" s="203">
        <v>1.45</v>
      </c>
      <c r="Y41" s="203">
        <v>0</v>
      </c>
      <c r="Z41" s="203">
        <v>2.72</v>
      </c>
      <c r="AA41" s="203">
        <v>0.88</v>
      </c>
      <c r="AB41" s="203">
        <v>0</v>
      </c>
      <c r="AC41" s="203">
        <v>10.35</v>
      </c>
      <c r="AD41" s="203">
        <v>0</v>
      </c>
      <c r="AE41" s="203">
        <v>0</v>
      </c>
      <c r="AF41" s="203">
        <v>0</v>
      </c>
      <c r="AG41" s="203">
        <v>24.11</v>
      </c>
      <c r="AH41" s="203">
        <v>0</v>
      </c>
      <c r="AI41" s="203">
        <v>28.93</v>
      </c>
      <c r="AJ41" s="203">
        <v>0</v>
      </c>
      <c r="AK41" s="203">
        <v>15.51</v>
      </c>
      <c r="AL41" s="203">
        <v>0</v>
      </c>
      <c r="AM41" s="203">
        <v>0</v>
      </c>
      <c r="AN41" s="203">
        <v>0</v>
      </c>
      <c r="AO41" s="203">
        <v>181.8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11.2</v>
      </c>
      <c r="E42" s="203">
        <v>0</v>
      </c>
      <c r="F42" s="203">
        <v>0</v>
      </c>
      <c r="G42" s="203">
        <v>13.65</v>
      </c>
      <c r="H42" s="203">
        <v>0</v>
      </c>
      <c r="I42" s="203">
        <v>5.98</v>
      </c>
      <c r="J42" s="203">
        <v>17.54</v>
      </c>
      <c r="K42" s="203">
        <v>24.86</v>
      </c>
      <c r="L42" s="203">
        <v>2.48</v>
      </c>
      <c r="M42" s="203">
        <v>0</v>
      </c>
      <c r="N42" s="203">
        <v>1.17</v>
      </c>
      <c r="O42" s="203">
        <v>1.94</v>
      </c>
      <c r="P42" s="203">
        <v>2.66</v>
      </c>
      <c r="Q42" s="203">
        <v>0.1</v>
      </c>
      <c r="R42" s="203">
        <v>0.41</v>
      </c>
      <c r="S42" s="203">
        <v>0.26</v>
      </c>
      <c r="T42" s="203">
        <v>0</v>
      </c>
      <c r="U42" s="203">
        <v>6.15</v>
      </c>
      <c r="V42" s="203">
        <v>0.2</v>
      </c>
      <c r="W42" s="203">
        <v>0.4</v>
      </c>
      <c r="X42" s="203">
        <v>1.45</v>
      </c>
      <c r="Y42" s="203">
        <v>0</v>
      </c>
      <c r="Z42" s="203">
        <v>2.72</v>
      </c>
      <c r="AA42" s="203">
        <v>0.88</v>
      </c>
      <c r="AB42" s="203">
        <v>0</v>
      </c>
      <c r="AC42" s="203">
        <v>10.35</v>
      </c>
      <c r="AD42" s="203">
        <v>0</v>
      </c>
      <c r="AE42" s="203">
        <v>0</v>
      </c>
      <c r="AF42" s="203">
        <v>0</v>
      </c>
      <c r="AG42" s="203">
        <v>24.11</v>
      </c>
      <c r="AH42" s="203">
        <v>0</v>
      </c>
      <c r="AI42" s="203">
        <v>28.93</v>
      </c>
      <c r="AJ42" s="203">
        <v>0</v>
      </c>
      <c r="AK42" s="203">
        <v>15.51</v>
      </c>
      <c r="AL42" s="203">
        <v>0</v>
      </c>
      <c r="AM42" s="203">
        <v>0</v>
      </c>
      <c r="AN42" s="203">
        <v>0</v>
      </c>
      <c r="AO42" s="203">
        <v>181.8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11.15</v>
      </c>
      <c r="E43" s="203">
        <v>0</v>
      </c>
      <c r="F43" s="203">
        <v>0</v>
      </c>
      <c r="G43" s="203">
        <v>13.65</v>
      </c>
      <c r="H43" s="203">
        <v>0</v>
      </c>
      <c r="I43" s="203">
        <v>5.98</v>
      </c>
      <c r="J43" s="203">
        <v>17.54</v>
      </c>
      <c r="K43" s="203">
        <v>57.92</v>
      </c>
      <c r="L43" s="203">
        <v>2.5</v>
      </c>
      <c r="M43" s="203">
        <v>0</v>
      </c>
      <c r="N43" s="203">
        <v>1.17</v>
      </c>
      <c r="O43" s="203">
        <v>1.94</v>
      </c>
      <c r="P43" s="203">
        <v>2.66</v>
      </c>
      <c r="Q43" s="203">
        <v>0.1</v>
      </c>
      <c r="R43" s="203">
        <v>0.41</v>
      </c>
      <c r="S43" s="203">
        <v>0.26</v>
      </c>
      <c r="T43" s="203">
        <v>0</v>
      </c>
      <c r="U43" s="203">
        <v>6.15</v>
      </c>
      <c r="V43" s="203">
        <v>0.2</v>
      </c>
      <c r="W43" s="203">
        <v>0.4</v>
      </c>
      <c r="X43" s="203">
        <v>1.45</v>
      </c>
      <c r="Y43" s="203">
        <v>0</v>
      </c>
      <c r="Z43" s="203">
        <v>2.72</v>
      </c>
      <c r="AA43" s="203">
        <v>0.88</v>
      </c>
      <c r="AB43" s="203">
        <v>0</v>
      </c>
      <c r="AC43" s="203">
        <v>10.35</v>
      </c>
      <c r="AD43" s="203">
        <v>0</v>
      </c>
      <c r="AE43" s="203">
        <v>0</v>
      </c>
      <c r="AF43" s="203">
        <v>0</v>
      </c>
      <c r="AG43" s="203">
        <v>24.11</v>
      </c>
      <c r="AH43" s="203">
        <v>0</v>
      </c>
      <c r="AI43" s="203">
        <v>28.93</v>
      </c>
      <c r="AJ43" s="203">
        <v>0</v>
      </c>
      <c r="AK43" s="203">
        <v>10.039999999999999</v>
      </c>
      <c r="AL43" s="203">
        <v>0</v>
      </c>
      <c r="AM43" s="203">
        <v>0</v>
      </c>
      <c r="AN43" s="203">
        <v>0</v>
      </c>
      <c r="AO43" s="203">
        <v>181.8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11.15</v>
      </c>
      <c r="E44" s="203">
        <v>0</v>
      </c>
      <c r="F44" s="203">
        <v>0</v>
      </c>
      <c r="G44" s="203">
        <v>13.65</v>
      </c>
      <c r="H44" s="203">
        <v>0</v>
      </c>
      <c r="I44" s="203">
        <v>5.98</v>
      </c>
      <c r="J44" s="203">
        <v>17.54</v>
      </c>
      <c r="K44" s="203">
        <v>91.2</v>
      </c>
      <c r="L44" s="203">
        <v>31.45</v>
      </c>
      <c r="M44" s="203">
        <v>0</v>
      </c>
      <c r="N44" s="203">
        <v>1.17</v>
      </c>
      <c r="O44" s="203">
        <v>1.94</v>
      </c>
      <c r="P44" s="203">
        <v>2.66</v>
      </c>
      <c r="Q44" s="203">
        <v>1.65</v>
      </c>
      <c r="R44" s="203">
        <v>5</v>
      </c>
      <c r="S44" s="203">
        <v>2.86</v>
      </c>
      <c r="T44" s="203">
        <v>0</v>
      </c>
      <c r="U44" s="203">
        <v>6.15</v>
      </c>
      <c r="V44" s="203">
        <v>0.2</v>
      </c>
      <c r="W44" s="203">
        <v>0.4</v>
      </c>
      <c r="X44" s="203">
        <v>1.45</v>
      </c>
      <c r="Y44" s="203">
        <v>0</v>
      </c>
      <c r="Z44" s="203">
        <v>2.72</v>
      </c>
      <c r="AA44" s="203">
        <v>0.88</v>
      </c>
      <c r="AB44" s="203">
        <v>0</v>
      </c>
      <c r="AC44" s="203">
        <v>10.35</v>
      </c>
      <c r="AD44" s="203">
        <v>0</v>
      </c>
      <c r="AE44" s="203">
        <v>0</v>
      </c>
      <c r="AF44" s="203">
        <v>0</v>
      </c>
      <c r="AG44" s="203">
        <v>24.11</v>
      </c>
      <c r="AH44" s="203">
        <v>0</v>
      </c>
      <c r="AI44" s="203">
        <v>28.93</v>
      </c>
      <c r="AJ44" s="203">
        <v>0</v>
      </c>
      <c r="AK44" s="203">
        <v>10.039999999999999</v>
      </c>
      <c r="AL44" s="203">
        <v>0</v>
      </c>
      <c r="AM44" s="203">
        <v>0</v>
      </c>
      <c r="AN44" s="203">
        <v>0</v>
      </c>
      <c r="AO44" s="203">
        <v>181.8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11.09</v>
      </c>
      <c r="E45" s="203">
        <v>0</v>
      </c>
      <c r="F45" s="203">
        <v>0</v>
      </c>
      <c r="G45" s="203">
        <v>13.65</v>
      </c>
      <c r="H45" s="203">
        <v>0</v>
      </c>
      <c r="I45" s="203">
        <v>5.98</v>
      </c>
      <c r="J45" s="203">
        <v>17.54</v>
      </c>
      <c r="K45" s="203">
        <v>77.62</v>
      </c>
      <c r="L45" s="203">
        <v>7.28</v>
      </c>
      <c r="M45" s="203">
        <v>0</v>
      </c>
      <c r="N45" s="203">
        <v>1.17</v>
      </c>
      <c r="O45" s="203">
        <v>1.94</v>
      </c>
      <c r="P45" s="203">
        <v>2.66</v>
      </c>
      <c r="Q45" s="203">
        <v>0.1</v>
      </c>
      <c r="R45" s="203">
        <v>0.41</v>
      </c>
      <c r="S45" s="203">
        <v>0.26</v>
      </c>
      <c r="T45" s="203">
        <v>0</v>
      </c>
      <c r="U45" s="203">
        <v>6.15</v>
      </c>
      <c r="V45" s="203">
        <v>0.39</v>
      </c>
      <c r="W45" s="203">
        <v>0.4</v>
      </c>
      <c r="X45" s="203">
        <v>1.45</v>
      </c>
      <c r="Y45" s="203">
        <v>0</v>
      </c>
      <c r="Z45" s="203">
        <v>2.72</v>
      </c>
      <c r="AA45" s="203">
        <v>0.88</v>
      </c>
      <c r="AB45" s="203">
        <v>0</v>
      </c>
      <c r="AC45" s="203">
        <v>10.35</v>
      </c>
      <c r="AD45" s="203">
        <v>0</v>
      </c>
      <c r="AE45" s="203">
        <v>0</v>
      </c>
      <c r="AF45" s="203">
        <v>0</v>
      </c>
      <c r="AG45" s="203">
        <v>24.11</v>
      </c>
      <c r="AH45" s="203">
        <v>0</v>
      </c>
      <c r="AI45" s="203">
        <v>28.93</v>
      </c>
      <c r="AJ45" s="203">
        <v>0</v>
      </c>
      <c r="AK45" s="203">
        <v>10.039999999999999</v>
      </c>
      <c r="AL45" s="203">
        <v>0</v>
      </c>
      <c r="AM45" s="203">
        <v>0</v>
      </c>
      <c r="AN45" s="203">
        <v>0</v>
      </c>
      <c r="AO45" s="203">
        <v>181.8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11.09</v>
      </c>
      <c r="E46" s="203">
        <v>0</v>
      </c>
      <c r="F46" s="203">
        <v>0</v>
      </c>
      <c r="G46" s="203">
        <v>13.65</v>
      </c>
      <c r="H46" s="203">
        <v>0</v>
      </c>
      <c r="I46" s="203">
        <v>5.98</v>
      </c>
      <c r="J46" s="203">
        <v>17.54</v>
      </c>
      <c r="K46" s="203">
        <v>77.62</v>
      </c>
      <c r="L46" s="203">
        <v>2.5</v>
      </c>
      <c r="M46" s="203">
        <v>0</v>
      </c>
      <c r="N46" s="203">
        <v>1.17</v>
      </c>
      <c r="O46" s="203">
        <v>1.94</v>
      </c>
      <c r="P46" s="203">
        <v>2.66</v>
      </c>
      <c r="Q46" s="203">
        <v>0.1</v>
      </c>
      <c r="R46" s="203">
        <v>0.41</v>
      </c>
      <c r="S46" s="203">
        <v>0.26</v>
      </c>
      <c r="T46" s="203">
        <v>0</v>
      </c>
      <c r="U46" s="203">
        <v>6.15</v>
      </c>
      <c r="V46" s="203">
        <v>0.39</v>
      </c>
      <c r="W46" s="203">
        <v>0.4</v>
      </c>
      <c r="X46" s="203">
        <v>1.45</v>
      </c>
      <c r="Y46" s="203">
        <v>0</v>
      </c>
      <c r="Z46" s="203">
        <v>2.72</v>
      </c>
      <c r="AA46" s="203">
        <v>0.88</v>
      </c>
      <c r="AB46" s="203">
        <v>0</v>
      </c>
      <c r="AC46" s="203">
        <v>10.35</v>
      </c>
      <c r="AD46" s="203">
        <v>0</v>
      </c>
      <c r="AE46" s="203">
        <v>0</v>
      </c>
      <c r="AF46" s="203">
        <v>0</v>
      </c>
      <c r="AG46" s="203">
        <v>24.11</v>
      </c>
      <c r="AH46" s="203">
        <v>0</v>
      </c>
      <c r="AI46" s="203">
        <v>28.93</v>
      </c>
      <c r="AJ46" s="203">
        <v>0</v>
      </c>
      <c r="AK46" s="203">
        <v>10.039999999999999</v>
      </c>
      <c r="AL46" s="203">
        <v>0</v>
      </c>
      <c r="AM46" s="203">
        <v>0</v>
      </c>
      <c r="AN46" s="203">
        <v>0</v>
      </c>
      <c r="AO46" s="203">
        <v>181.8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11.04</v>
      </c>
      <c r="E47" s="203">
        <v>0</v>
      </c>
      <c r="F47" s="203">
        <v>0</v>
      </c>
      <c r="G47" s="203">
        <v>13.65</v>
      </c>
      <c r="H47" s="203">
        <v>0</v>
      </c>
      <c r="I47" s="203">
        <v>5.98</v>
      </c>
      <c r="J47" s="203">
        <v>17.54</v>
      </c>
      <c r="K47" s="203">
        <v>77.62</v>
      </c>
      <c r="L47" s="203">
        <v>2.5</v>
      </c>
      <c r="M47" s="203">
        <v>0</v>
      </c>
      <c r="N47" s="203">
        <v>1.17</v>
      </c>
      <c r="O47" s="203">
        <v>1.94</v>
      </c>
      <c r="P47" s="203">
        <v>2.66</v>
      </c>
      <c r="Q47" s="203">
        <v>0.1</v>
      </c>
      <c r="R47" s="203">
        <v>0.41</v>
      </c>
      <c r="S47" s="203">
        <v>0.26</v>
      </c>
      <c r="T47" s="203">
        <v>0</v>
      </c>
      <c r="U47" s="203">
        <v>6.15</v>
      </c>
      <c r="V47" s="203">
        <v>0</v>
      </c>
      <c r="W47" s="203">
        <v>0.4</v>
      </c>
      <c r="X47" s="203">
        <v>1.45</v>
      </c>
      <c r="Y47" s="203">
        <v>0</v>
      </c>
      <c r="Z47" s="203">
        <v>2.72</v>
      </c>
      <c r="AA47" s="203">
        <v>0.88</v>
      </c>
      <c r="AB47" s="203">
        <v>0</v>
      </c>
      <c r="AC47" s="203">
        <v>10.58</v>
      </c>
      <c r="AD47" s="203">
        <v>0</v>
      </c>
      <c r="AE47" s="203">
        <v>0</v>
      </c>
      <c r="AF47" s="203">
        <v>0</v>
      </c>
      <c r="AG47" s="203">
        <v>24.11</v>
      </c>
      <c r="AH47" s="203">
        <v>0</v>
      </c>
      <c r="AI47" s="203">
        <v>28.93</v>
      </c>
      <c r="AJ47" s="203">
        <v>0</v>
      </c>
      <c r="AK47" s="203">
        <v>9.01</v>
      </c>
      <c r="AL47" s="203">
        <v>0</v>
      </c>
      <c r="AM47" s="203">
        <v>0</v>
      </c>
      <c r="AN47" s="203">
        <v>0</v>
      </c>
      <c r="AO47" s="203">
        <v>181.8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11.04</v>
      </c>
      <c r="E48" s="203">
        <v>0</v>
      </c>
      <c r="F48" s="203">
        <v>0</v>
      </c>
      <c r="G48" s="203">
        <v>13.65</v>
      </c>
      <c r="H48" s="203">
        <v>0</v>
      </c>
      <c r="I48" s="203">
        <v>5.98</v>
      </c>
      <c r="J48" s="203">
        <v>17.54</v>
      </c>
      <c r="K48" s="203">
        <v>77.62</v>
      </c>
      <c r="L48" s="203">
        <v>2.5</v>
      </c>
      <c r="M48" s="203">
        <v>0</v>
      </c>
      <c r="N48" s="203">
        <v>1.17</v>
      </c>
      <c r="O48" s="203">
        <v>1.94</v>
      </c>
      <c r="P48" s="203">
        <v>2.66</v>
      </c>
      <c r="Q48" s="203">
        <v>0.1</v>
      </c>
      <c r="R48" s="203">
        <v>0.41</v>
      </c>
      <c r="S48" s="203">
        <v>0.26</v>
      </c>
      <c r="T48" s="203">
        <v>0</v>
      </c>
      <c r="U48" s="203">
        <v>6.15</v>
      </c>
      <c r="V48" s="203">
        <v>0.2</v>
      </c>
      <c r="W48" s="203">
        <v>0.4</v>
      </c>
      <c r="X48" s="203">
        <v>1.45</v>
      </c>
      <c r="Y48" s="203">
        <v>0</v>
      </c>
      <c r="Z48" s="203">
        <v>2.72</v>
      </c>
      <c r="AA48" s="203">
        <v>0.88</v>
      </c>
      <c r="AB48" s="203">
        <v>0</v>
      </c>
      <c r="AC48" s="203">
        <v>10.58</v>
      </c>
      <c r="AD48" s="203">
        <v>0</v>
      </c>
      <c r="AE48" s="203">
        <v>0</v>
      </c>
      <c r="AF48" s="203">
        <v>0</v>
      </c>
      <c r="AG48" s="203">
        <v>24.11</v>
      </c>
      <c r="AH48" s="203">
        <v>0</v>
      </c>
      <c r="AI48" s="203">
        <v>28.93</v>
      </c>
      <c r="AJ48" s="203">
        <v>0</v>
      </c>
      <c r="AK48" s="203">
        <v>9.01</v>
      </c>
      <c r="AL48" s="203">
        <v>0</v>
      </c>
      <c r="AM48" s="203">
        <v>0</v>
      </c>
      <c r="AN48" s="203">
        <v>0</v>
      </c>
      <c r="AO48" s="203">
        <v>181.8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10.93</v>
      </c>
      <c r="E49" s="203">
        <v>0</v>
      </c>
      <c r="F49" s="203">
        <v>0</v>
      </c>
      <c r="G49" s="203">
        <v>13.65</v>
      </c>
      <c r="H49" s="203">
        <v>0</v>
      </c>
      <c r="I49" s="203">
        <v>5.98</v>
      </c>
      <c r="J49" s="203">
        <v>17.54</v>
      </c>
      <c r="K49" s="203">
        <v>123.77</v>
      </c>
      <c r="L49" s="203">
        <v>2.5</v>
      </c>
      <c r="M49" s="203">
        <v>0</v>
      </c>
      <c r="N49" s="203">
        <v>1.17</v>
      </c>
      <c r="O49" s="203">
        <v>1.94</v>
      </c>
      <c r="P49" s="203">
        <v>2.66</v>
      </c>
      <c r="Q49" s="203">
        <v>0.1</v>
      </c>
      <c r="R49" s="203">
        <v>0.41</v>
      </c>
      <c r="S49" s="203">
        <v>0.26</v>
      </c>
      <c r="T49" s="203">
        <v>0</v>
      </c>
      <c r="U49" s="203">
        <v>6.15</v>
      </c>
      <c r="V49" s="203">
        <v>0.2</v>
      </c>
      <c r="W49" s="203">
        <v>0.4</v>
      </c>
      <c r="X49" s="203">
        <v>1.45</v>
      </c>
      <c r="Y49" s="203">
        <v>0</v>
      </c>
      <c r="Z49" s="203">
        <v>2.72</v>
      </c>
      <c r="AA49" s="203">
        <v>0.88</v>
      </c>
      <c r="AB49" s="203">
        <v>0</v>
      </c>
      <c r="AC49" s="203">
        <v>10.58</v>
      </c>
      <c r="AD49" s="203">
        <v>0</v>
      </c>
      <c r="AE49" s="203">
        <v>0</v>
      </c>
      <c r="AF49" s="203">
        <v>0</v>
      </c>
      <c r="AG49" s="203">
        <v>24.11</v>
      </c>
      <c r="AH49" s="203">
        <v>0</v>
      </c>
      <c r="AI49" s="203">
        <v>28.93</v>
      </c>
      <c r="AJ49" s="203">
        <v>0</v>
      </c>
      <c r="AK49" s="203">
        <v>9.01</v>
      </c>
      <c r="AL49" s="203">
        <v>0</v>
      </c>
      <c r="AM49" s="203">
        <v>0</v>
      </c>
      <c r="AN49" s="203">
        <v>0</v>
      </c>
      <c r="AO49" s="203">
        <v>181.8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10.93</v>
      </c>
      <c r="E50" s="203">
        <v>0</v>
      </c>
      <c r="F50" s="203">
        <v>0</v>
      </c>
      <c r="G50" s="203">
        <v>13.65</v>
      </c>
      <c r="H50" s="203">
        <v>0</v>
      </c>
      <c r="I50" s="203">
        <v>5.98</v>
      </c>
      <c r="J50" s="203">
        <v>17.54</v>
      </c>
      <c r="K50" s="203">
        <v>123.77</v>
      </c>
      <c r="L50" s="203">
        <v>2.5</v>
      </c>
      <c r="M50" s="203">
        <v>0</v>
      </c>
      <c r="N50" s="203">
        <v>1.17</v>
      </c>
      <c r="O50" s="203">
        <v>1.94</v>
      </c>
      <c r="P50" s="203">
        <v>2.66</v>
      </c>
      <c r="Q50" s="203">
        <v>0.1</v>
      </c>
      <c r="R50" s="203">
        <v>0.41</v>
      </c>
      <c r="S50" s="203">
        <v>0.26</v>
      </c>
      <c r="T50" s="203">
        <v>0</v>
      </c>
      <c r="U50" s="203">
        <v>6.15</v>
      </c>
      <c r="V50" s="203">
        <v>0.2</v>
      </c>
      <c r="W50" s="203">
        <v>0.4</v>
      </c>
      <c r="X50" s="203">
        <v>1.45</v>
      </c>
      <c r="Y50" s="203">
        <v>0</v>
      </c>
      <c r="Z50" s="203">
        <v>2.72</v>
      </c>
      <c r="AA50" s="203">
        <v>0.88</v>
      </c>
      <c r="AB50" s="203">
        <v>0</v>
      </c>
      <c r="AC50" s="203">
        <v>10.58</v>
      </c>
      <c r="AD50" s="203">
        <v>0</v>
      </c>
      <c r="AE50" s="203">
        <v>0</v>
      </c>
      <c r="AF50" s="203">
        <v>0</v>
      </c>
      <c r="AG50" s="203">
        <v>24.11</v>
      </c>
      <c r="AH50" s="203">
        <v>0</v>
      </c>
      <c r="AI50" s="203">
        <v>28.93</v>
      </c>
      <c r="AJ50" s="203">
        <v>0</v>
      </c>
      <c r="AK50" s="203">
        <v>9.01</v>
      </c>
      <c r="AL50" s="203">
        <v>0</v>
      </c>
      <c r="AM50" s="203">
        <v>0</v>
      </c>
      <c r="AN50" s="203">
        <v>0</v>
      </c>
      <c r="AO50" s="203">
        <v>181.8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10.88</v>
      </c>
      <c r="E51" s="203">
        <v>0</v>
      </c>
      <c r="F51" s="203">
        <v>0</v>
      </c>
      <c r="G51" s="203">
        <v>13.65</v>
      </c>
      <c r="H51" s="203">
        <v>0</v>
      </c>
      <c r="I51" s="203">
        <v>5.98</v>
      </c>
      <c r="J51" s="203">
        <v>17.54</v>
      </c>
      <c r="K51" s="203">
        <v>123.77</v>
      </c>
      <c r="L51" s="203">
        <v>32.42</v>
      </c>
      <c r="M51" s="203">
        <v>0</v>
      </c>
      <c r="N51" s="203">
        <v>1.17</v>
      </c>
      <c r="O51" s="203">
        <v>1.94</v>
      </c>
      <c r="P51" s="203">
        <v>2.66</v>
      </c>
      <c r="Q51" s="203">
        <v>0.66</v>
      </c>
      <c r="R51" s="203">
        <v>2.9</v>
      </c>
      <c r="S51" s="203">
        <v>1.77</v>
      </c>
      <c r="T51" s="203">
        <v>0</v>
      </c>
      <c r="U51" s="203">
        <v>6.15</v>
      </c>
      <c r="V51" s="203">
        <v>0.2</v>
      </c>
      <c r="W51" s="203">
        <v>0.4</v>
      </c>
      <c r="X51" s="203">
        <v>1.45</v>
      </c>
      <c r="Y51" s="203">
        <v>0</v>
      </c>
      <c r="Z51" s="203">
        <v>37.43</v>
      </c>
      <c r="AA51" s="203">
        <v>9</v>
      </c>
      <c r="AB51" s="203">
        <v>0</v>
      </c>
      <c r="AC51" s="203">
        <v>10.58</v>
      </c>
      <c r="AD51" s="203">
        <v>0</v>
      </c>
      <c r="AE51" s="203">
        <v>0</v>
      </c>
      <c r="AF51" s="203">
        <v>0</v>
      </c>
      <c r="AG51" s="203">
        <v>24.11</v>
      </c>
      <c r="AH51" s="203">
        <v>0</v>
      </c>
      <c r="AI51" s="203">
        <v>28.93</v>
      </c>
      <c r="AJ51" s="203">
        <v>0</v>
      </c>
      <c r="AK51" s="203">
        <v>9.01</v>
      </c>
      <c r="AL51" s="203">
        <v>0</v>
      </c>
      <c r="AM51" s="203">
        <v>0</v>
      </c>
      <c r="AN51" s="203">
        <v>0</v>
      </c>
      <c r="AO51" s="203">
        <v>178.2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10.88</v>
      </c>
      <c r="E52" s="203">
        <v>0</v>
      </c>
      <c r="F52" s="203">
        <v>0</v>
      </c>
      <c r="G52" s="203">
        <v>13.65</v>
      </c>
      <c r="H52" s="203">
        <v>0</v>
      </c>
      <c r="I52" s="203">
        <v>5.98</v>
      </c>
      <c r="J52" s="203">
        <v>17.54</v>
      </c>
      <c r="K52" s="203">
        <v>123.77</v>
      </c>
      <c r="L52" s="203">
        <v>32.42</v>
      </c>
      <c r="M52" s="203">
        <v>0</v>
      </c>
      <c r="N52" s="203">
        <v>1.17</v>
      </c>
      <c r="O52" s="203">
        <v>1.94</v>
      </c>
      <c r="P52" s="203">
        <v>2.66</v>
      </c>
      <c r="Q52" s="203">
        <v>1.0900000000000001</v>
      </c>
      <c r="R52" s="203">
        <v>4.74</v>
      </c>
      <c r="S52" s="203">
        <v>2.71</v>
      </c>
      <c r="T52" s="203">
        <v>0</v>
      </c>
      <c r="U52" s="203">
        <v>6.15</v>
      </c>
      <c r="V52" s="203">
        <v>0.2</v>
      </c>
      <c r="W52" s="203">
        <v>0.4</v>
      </c>
      <c r="X52" s="203">
        <v>1.45</v>
      </c>
      <c r="Y52" s="203">
        <v>0</v>
      </c>
      <c r="Z52" s="203">
        <v>37.43</v>
      </c>
      <c r="AA52" s="203">
        <v>9</v>
      </c>
      <c r="AB52" s="203">
        <v>0</v>
      </c>
      <c r="AC52" s="203">
        <v>10.58</v>
      </c>
      <c r="AD52" s="203">
        <v>0</v>
      </c>
      <c r="AE52" s="203">
        <v>0</v>
      </c>
      <c r="AF52" s="203">
        <v>0</v>
      </c>
      <c r="AG52" s="203">
        <v>24.11</v>
      </c>
      <c r="AH52" s="203">
        <v>0</v>
      </c>
      <c r="AI52" s="203">
        <v>28.93</v>
      </c>
      <c r="AJ52" s="203">
        <v>0</v>
      </c>
      <c r="AK52" s="203">
        <v>9.01</v>
      </c>
      <c r="AL52" s="203">
        <v>0</v>
      </c>
      <c r="AM52" s="203">
        <v>0</v>
      </c>
      <c r="AN52" s="203">
        <v>0</v>
      </c>
      <c r="AO52" s="203">
        <v>178.2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10.88</v>
      </c>
      <c r="E53" s="203">
        <v>0</v>
      </c>
      <c r="F53" s="203">
        <v>0</v>
      </c>
      <c r="G53" s="203">
        <v>13.65</v>
      </c>
      <c r="H53" s="203">
        <v>0</v>
      </c>
      <c r="I53" s="203">
        <v>5.98</v>
      </c>
      <c r="J53" s="203">
        <v>17.54</v>
      </c>
      <c r="K53" s="203">
        <v>123.77</v>
      </c>
      <c r="L53" s="203">
        <v>32.42</v>
      </c>
      <c r="M53" s="203">
        <v>0</v>
      </c>
      <c r="N53" s="203">
        <v>1.17</v>
      </c>
      <c r="O53" s="203">
        <v>1.94</v>
      </c>
      <c r="P53" s="203">
        <v>2.66</v>
      </c>
      <c r="Q53" s="203">
        <v>1.1100000000000001</v>
      </c>
      <c r="R53" s="203">
        <v>5</v>
      </c>
      <c r="S53" s="203">
        <v>2.85</v>
      </c>
      <c r="T53" s="203">
        <v>0</v>
      </c>
      <c r="U53" s="203">
        <v>6.15</v>
      </c>
      <c r="V53" s="203">
        <v>0.2</v>
      </c>
      <c r="W53" s="203">
        <v>0.4</v>
      </c>
      <c r="X53" s="203">
        <v>0</v>
      </c>
      <c r="Y53" s="203">
        <v>0</v>
      </c>
      <c r="Z53" s="203">
        <v>2.72</v>
      </c>
      <c r="AA53" s="203">
        <v>0</v>
      </c>
      <c r="AB53" s="203">
        <v>0</v>
      </c>
      <c r="AC53" s="203">
        <v>10.58</v>
      </c>
      <c r="AD53" s="203">
        <v>0</v>
      </c>
      <c r="AE53" s="203">
        <v>0</v>
      </c>
      <c r="AF53" s="203">
        <v>0</v>
      </c>
      <c r="AG53" s="203">
        <v>24.11</v>
      </c>
      <c r="AH53" s="203">
        <v>0</v>
      </c>
      <c r="AI53" s="203">
        <v>28.93</v>
      </c>
      <c r="AJ53" s="203">
        <v>0</v>
      </c>
      <c r="AK53" s="203">
        <v>9.01</v>
      </c>
      <c r="AL53" s="203">
        <v>0</v>
      </c>
      <c r="AM53" s="203">
        <v>0</v>
      </c>
      <c r="AN53" s="203">
        <v>0</v>
      </c>
      <c r="AO53" s="203">
        <v>178.2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10.88</v>
      </c>
      <c r="E54" s="203">
        <v>0</v>
      </c>
      <c r="F54" s="203">
        <v>0</v>
      </c>
      <c r="G54" s="203">
        <v>13.65</v>
      </c>
      <c r="H54" s="203">
        <v>0</v>
      </c>
      <c r="I54" s="203">
        <v>5.98</v>
      </c>
      <c r="J54" s="203">
        <v>17.54</v>
      </c>
      <c r="K54" s="203">
        <v>123.77</v>
      </c>
      <c r="L54" s="203">
        <v>32.42</v>
      </c>
      <c r="M54" s="203">
        <v>0</v>
      </c>
      <c r="N54" s="203">
        <v>1.17</v>
      </c>
      <c r="O54" s="203">
        <v>1.94</v>
      </c>
      <c r="P54" s="203">
        <v>2.66</v>
      </c>
      <c r="Q54" s="203">
        <v>1.1100000000000001</v>
      </c>
      <c r="R54" s="203">
        <v>5</v>
      </c>
      <c r="S54" s="203">
        <v>2.85</v>
      </c>
      <c r="T54" s="203">
        <v>0</v>
      </c>
      <c r="U54" s="203">
        <v>6.15</v>
      </c>
      <c r="V54" s="203">
        <v>0.2</v>
      </c>
      <c r="W54" s="203">
        <v>0.4</v>
      </c>
      <c r="X54" s="203">
        <v>1.45</v>
      </c>
      <c r="Y54" s="203">
        <v>0</v>
      </c>
      <c r="Z54" s="203">
        <v>2.72</v>
      </c>
      <c r="AA54" s="203">
        <v>0</v>
      </c>
      <c r="AB54" s="203">
        <v>0</v>
      </c>
      <c r="AC54" s="203">
        <v>10.58</v>
      </c>
      <c r="AD54" s="203">
        <v>0</v>
      </c>
      <c r="AE54" s="203">
        <v>0</v>
      </c>
      <c r="AF54" s="203">
        <v>0</v>
      </c>
      <c r="AG54" s="203">
        <v>24.11</v>
      </c>
      <c r="AH54" s="203">
        <v>0</v>
      </c>
      <c r="AI54" s="203">
        <v>28.93</v>
      </c>
      <c r="AJ54" s="203">
        <v>0</v>
      </c>
      <c r="AK54" s="203">
        <v>9.01</v>
      </c>
      <c r="AL54" s="203">
        <v>0</v>
      </c>
      <c r="AM54" s="203">
        <v>0</v>
      </c>
      <c r="AN54" s="203">
        <v>0</v>
      </c>
      <c r="AO54" s="203">
        <v>178.2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10.83</v>
      </c>
      <c r="E55" s="203">
        <v>0</v>
      </c>
      <c r="F55" s="203">
        <v>0</v>
      </c>
      <c r="G55" s="203">
        <v>13.65</v>
      </c>
      <c r="H55" s="203">
        <v>0</v>
      </c>
      <c r="I55" s="203">
        <v>5.98</v>
      </c>
      <c r="J55" s="203">
        <v>17.54</v>
      </c>
      <c r="K55" s="203">
        <v>123.77</v>
      </c>
      <c r="L55" s="203">
        <v>32.42</v>
      </c>
      <c r="M55" s="203">
        <v>0</v>
      </c>
      <c r="N55" s="203">
        <v>1.17</v>
      </c>
      <c r="O55" s="203">
        <v>1.94</v>
      </c>
      <c r="P55" s="203">
        <v>2.66</v>
      </c>
      <c r="Q55" s="203">
        <v>0.1</v>
      </c>
      <c r="R55" s="203">
        <v>0.41</v>
      </c>
      <c r="S55" s="203">
        <v>0.26</v>
      </c>
      <c r="T55" s="203">
        <v>0</v>
      </c>
      <c r="U55" s="203">
        <v>6.15</v>
      </c>
      <c r="V55" s="203">
        <v>0.2</v>
      </c>
      <c r="W55" s="203">
        <v>0.4</v>
      </c>
      <c r="X55" s="203">
        <v>1.45</v>
      </c>
      <c r="Y55" s="203">
        <v>0</v>
      </c>
      <c r="Z55" s="203">
        <v>2.72</v>
      </c>
      <c r="AA55" s="203">
        <v>0</v>
      </c>
      <c r="AB55" s="203">
        <v>0</v>
      </c>
      <c r="AC55" s="203">
        <v>10.58</v>
      </c>
      <c r="AD55" s="203">
        <v>0</v>
      </c>
      <c r="AE55" s="203">
        <v>0</v>
      </c>
      <c r="AF55" s="203">
        <v>0</v>
      </c>
      <c r="AG55" s="203">
        <v>24.11</v>
      </c>
      <c r="AH55" s="203">
        <v>0</v>
      </c>
      <c r="AI55" s="203">
        <v>28.93</v>
      </c>
      <c r="AJ55" s="203">
        <v>0</v>
      </c>
      <c r="AK55" s="203">
        <v>9.01</v>
      </c>
      <c r="AL55" s="203">
        <v>0</v>
      </c>
      <c r="AM55" s="203">
        <v>0</v>
      </c>
      <c r="AN55" s="203">
        <v>0</v>
      </c>
      <c r="AO55" s="203">
        <v>178.2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10.83</v>
      </c>
      <c r="E56" s="203">
        <v>0</v>
      </c>
      <c r="F56" s="203">
        <v>0</v>
      </c>
      <c r="G56" s="203">
        <v>13.65</v>
      </c>
      <c r="H56" s="203">
        <v>0</v>
      </c>
      <c r="I56" s="203">
        <v>5.98</v>
      </c>
      <c r="J56" s="203">
        <v>17.54</v>
      </c>
      <c r="K56" s="203">
        <v>123.77</v>
      </c>
      <c r="L56" s="203">
        <v>32.42</v>
      </c>
      <c r="M56" s="203">
        <v>0</v>
      </c>
      <c r="N56" s="203">
        <v>1.17</v>
      </c>
      <c r="O56" s="203">
        <v>1.94</v>
      </c>
      <c r="P56" s="203">
        <v>2.66</v>
      </c>
      <c r="Q56" s="203">
        <v>0.1</v>
      </c>
      <c r="R56" s="203">
        <v>0.41</v>
      </c>
      <c r="S56" s="203">
        <v>0.26</v>
      </c>
      <c r="T56" s="203">
        <v>0</v>
      </c>
      <c r="U56" s="203">
        <v>6.15</v>
      </c>
      <c r="V56" s="203">
        <v>0.2</v>
      </c>
      <c r="W56" s="203">
        <v>0.4</v>
      </c>
      <c r="X56" s="203">
        <v>1.45</v>
      </c>
      <c r="Y56" s="203">
        <v>0</v>
      </c>
      <c r="Z56" s="203">
        <v>2.72</v>
      </c>
      <c r="AA56" s="203">
        <v>0</v>
      </c>
      <c r="AB56" s="203">
        <v>0</v>
      </c>
      <c r="AC56" s="203">
        <v>10.58</v>
      </c>
      <c r="AD56" s="203">
        <v>0</v>
      </c>
      <c r="AE56" s="203">
        <v>0</v>
      </c>
      <c r="AF56" s="203">
        <v>0</v>
      </c>
      <c r="AG56" s="203">
        <v>24.11</v>
      </c>
      <c r="AH56" s="203">
        <v>0</v>
      </c>
      <c r="AI56" s="203">
        <v>28.93</v>
      </c>
      <c r="AJ56" s="203">
        <v>0</v>
      </c>
      <c r="AK56" s="203">
        <v>9.01</v>
      </c>
      <c r="AL56" s="203">
        <v>0</v>
      </c>
      <c r="AM56" s="203">
        <v>0</v>
      </c>
      <c r="AN56" s="203">
        <v>0</v>
      </c>
      <c r="AO56" s="203">
        <v>178.2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10.83</v>
      </c>
      <c r="E57" s="203">
        <v>0</v>
      </c>
      <c r="F57" s="203">
        <v>0</v>
      </c>
      <c r="G57" s="203">
        <v>13.65</v>
      </c>
      <c r="H57" s="203">
        <v>0</v>
      </c>
      <c r="I57" s="203">
        <v>5.98</v>
      </c>
      <c r="J57" s="203">
        <v>17.54</v>
      </c>
      <c r="K57" s="203">
        <v>123.77</v>
      </c>
      <c r="L57" s="203">
        <v>32.42</v>
      </c>
      <c r="M57" s="203">
        <v>0</v>
      </c>
      <c r="N57" s="203">
        <v>1.17</v>
      </c>
      <c r="O57" s="203">
        <v>1.94</v>
      </c>
      <c r="P57" s="203">
        <v>2.66</v>
      </c>
      <c r="Q57" s="203">
        <v>0.1</v>
      </c>
      <c r="R57" s="203">
        <v>0.41</v>
      </c>
      <c r="S57" s="203">
        <v>0.26</v>
      </c>
      <c r="T57" s="203">
        <v>0</v>
      </c>
      <c r="U57" s="203">
        <v>6.15</v>
      </c>
      <c r="V57" s="203">
        <v>0.2</v>
      </c>
      <c r="W57" s="203">
        <v>0.4</v>
      </c>
      <c r="X57" s="203">
        <v>1.45</v>
      </c>
      <c r="Y57" s="203">
        <v>0</v>
      </c>
      <c r="Z57" s="203">
        <v>2.72</v>
      </c>
      <c r="AA57" s="203">
        <v>0</v>
      </c>
      <c r="AB57" s="203">
        <v>0</v>
      </c>
      <c r="AC57" s="203">
        <v>10.58</v>
      </c>
      <c r="AD57" s="203">
        <v>0</v>
      </c>
      <c r="AE57" s="203">
        <v>0</v>
      </c>
      <c r="AF57" s="203">
        <v>0</v>
      </c>
      <c r="AG57" s="203">
        <v>24.11</v>
      </c>
      <c r="AH57" s="203">
        <v>0</v>
      </c>
      <c r="AI57" s="203">
        <v>28.93</v>
      </c>
      <c r="AJ57" s="203">
        <v>0</v>
      </c>
      <c r="AK57" s="203">
        <v>9.01</v>
      </c>
      <c r="AL57" s="203">
        <v>0</v>
      </c>
      <c r="AM57" s="203">
        <v>0</v>
      </c>
      <c r="AN57" s="203">
        <v>0</v>
      </c>
      <c r="AO57" s="203">
        <v>178.2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10.83</v>
      </c>
      <c r="E58" s="203">
        <v>0</v>
      </c>
      <c r="F58" s="203">
        <v>0</v>
      </c>
      <c r="G58" s="203">
        <v>13.65</v>
      </c>
      <c r="H58" s="203">
        <v>0</v>
      </c>
      <c r="I58" s="203">
        <v>5.98</v>
      </c>
      <c r="J58" s="203">
        <v>17.54</v>
      </c>
      <c r="K58" s="203">
        <v>123.77</v>
      </c>
      <c r="L58" s="203">
        <v>32.42</v>
      </c>
      <c r="M58" s="203">
        <v>0</v>
      </c>
      <c r="N58" s="203">
        <v>1.17</v>
      </c>
      <c r="O58" s="203">
        <v>1.94</v>
      </c>
      <c r="P58" s="203">
        <v>2.66</v>
      </c>
      <c r="Q58" s="203">
        <v>0.1</v>
      </c>
      <c r="R58" s="203">
        <v>0.41</v>
      </c>
      <c r="S58" s="203">
        <v>0.26</v>
      </c>
      <c r="T58" s="203">
        <v>0</v>
      </c>
      <c r="U58" s="203">
        <v>6.15</v>
      </c>
      <c r="V58" s="203">
        <v>0.2</v>
      </c>
      <c r="W58" s="203">
        <v>0.4</v>
      </c>
      <c r="X58" s="203">
        <v>1.45</v>
      </c>
      <c r="Y58" s="203">
        <v>0</v>
      </c>
      <c r="Z58" s="203">
        <v>2.72</v>
      </c>
      <c r="AA58" s="203">
        <v>0</v>
      </c>
      <c r="AB58" s="203">
        <v>0</v>
      </c>
      <c r="AC58" s="203">
        <v>10.58</v>
      </c>
      <c r="AD58" s="203">
        <v>0</v>
      </c>
      <c r="AE58" s="203">
        <v>0</v>
      </c>
      <c r="AF58" s="203">
        <v>0</v>
      </c>
      <c r="AG58" s="203">
        <v>24.11</v>
      </c>
      <c r="AH58" s="203">
        <v>0</v>
      </c>
      <c r="AI58" s="203">
        <v>28.93</v>
      </c>
      <c r="AJ58" s="203">
        <v>0</v>
      </c>
      <c r="AK58" s="203">
        <v>9.01</v>
      </c>
      <c r="AL58" s="203">
        <v>0</v>
      </c>
      <c r="AM58" s="203">
        <v>0</v>
      </c>
      <c r="AN58" s="203">
        <v>0</v>
      </c>
      <c r="AO58" s="203">
        <v>178.2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10.8</v>
      </c>
      <c r="E59" s="203">
        <v>0</v>
      </c>
      <c r="F59" s="203">
        <v>0</v>
      </c>
      <c r="G59" s="203">
        <v>13.65</v>
      </c>
      <c r="H59" s="203">
        <v>0</v>
      </c>
      <c r="I59" s="203">
        <v>5.98</v>
      </c>
      <c r="J59" s="203">
        <v>17.54</v>
      </c>
      <c r="K59" s="203">
        <v>123.77</v>
      </c>
      <c r="L59" s="203">
        <v>32.42</v>
      </c>
      <c r="M59" s="203">
        <v>0</v>
      </c>
      <c r="N59" s="203">
        <v>1.17</v>
      </c>
      <c r="O59" s="203">
        <v>1.94</v>
      </c>
      <c r="P59" s="203">
        <v>2.66</v>
      </c>
      <c r="Q59" s="203">
        <v>0.1</v>
      </c>
      <c r="R59" s="203">
        <v>0.41</v>
      </c>
      <c r="S59" s="203">
        <v>0.26</v>
      </c>
      <c r="T59" s="203">
        <v>0</v>
      </c>
      <c r="U59" s="203">
        <v>6.15</v>
      </c>
      <c r="V59" s="203">
        <v>0.2</v>
      </c>
      <c r="W59" s="203">
        <v>0.4</v>
      </c>
      <c r="X59" s="203">
        <v>1.45</v>
      </c>
      <c r="Y59" s="203">
        <v>0</v>
      </c>
      <c r="Z59" s="203">
        <v>2.72</v>
      </c>
      <c r="AA59" s="203">
        <v>0</v>
      </c>
      <c r="AB59" s="203">
        <v>0</v>
      </c>
      <c r="AC59" s="203">
        <v>10.58</v>
      </c>
      <c r="AD59" s="203">
        <v>0</v>
      </c>
      <c r="AE59" s="203">
        <v>0</v>
      </c>
      <c r="AF59" s="203">
        <v>0</v>
      </c>
      <c r="AG59" s="203">
        <v>24.11</v>
      </c>
      <c r="AH59" s="203">
        <v>0</v>
      </c>
      <c r="AI59" s="203">
        <v>28.93</v>
      </c>
      <c r="AJ59" s="203">
        <v>0</v>
      </c>
      <c r="AK59" s="203">
        <v>9.01</v>
      </c>
      <c r="AL59" s="203">
        <v>0</v>
      </c>
      <c r="AM59" s="203">
        <v>0</v>
      </c>
      <c r="AN59" s="203">
        <v>0</v>
      </c>
      <c r="AO59" s="203">
        <v>178.2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10.8</v>
      </c>
      <c r="E60" s="203">
        <v>0</v>
      </c>
      <c r="F60" s="203">
        <v>0</v>
      </c>
      <c r="G60" s="203">
        <v>13.65</v>
      </c>
      <c r="H60" s="203">
        <v>0</v>
      </c>
      <c r="I60" s="203">
        <v>5.98</v>
      </c>
      <c r="J60" s="203">
        <v>17.54</v>
      </c>
      <c r="K60" s="203">
        <v>123.77</v>
      </c>
      <c r="L60" s="203">
        <v>32.42</v>
      </c>
      <c r="M60" s="203">
        <v>0</v>
      </c>
      <c r="N60" s="203">
        <v>1.17</v>
      </c>
      <c r="O60" s="203">
        <v>1.94</v>
      </c>
      <c r="P60" s="203">
        <v>2.66</v>
      </c>
      <c r="Q60" s="203">
        <v>0.1</v>
      </c>
      <c r="R60" s="203">
        <v>0.41</v>
      </c>
      <c r="S60" s="203">
        <v>0.26</v>
      </c>
      <c r="T60" s="203">
        <v>0</v>
      </c>
      <c r="U60" s="203">
        <v>6.15</v>
      </c>
      <c r="V60" s="203">
        <v>0.2</v>
      </c>
      <c r="W60" s="203">
        <v>0.4</v>
      </c>
      <c r="X60" s="203">
        <v>1.45</v>
      </c>
      <c r="Y60" s="203">
        <v>0</v>
      </c>
      <c r="Z60" s="203">
        <v>2.72</v>
      </c>
      <c r="AA60" s="203">
        <v>0</v>
      </c>
      <c r="AB60" s="203">
        <v>0</v>
      </c>
      <c r="AC60" s="203">
        <v>10.58</v>
      </c>
      <c r="AD60" s="203">
        <v>0</v>
      </c>
      <c r="AE60" s="203">
        <v>0</v>
      </c>
      <c r="AF60" s="203">
        <v>0</v>
      </c>
      <c r="AG60" s="203">
        <v>24.11</v>
      </c>
      <c r="AH60" s="203">
        <v>0</v>
      </c>
      <c r="AI60" s="203">
        <v>28.93</v>
      </c>
      <c r="AJ60" s="203">
        <v>0</v>
      </c>
      <c r="AK60" s="203">
        <v>9.01</v>
      </c>
      <c r="AL60" s="203">
        <v>0</v>
      </c>
      <c r="AM60" s="203">
        <v>0</v>
      </c>
      <c r="AN60" s="203">
        <v>0</v>
      </c>
      <c r="AO60" s="203">
        <v>178.2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10.8</v>
      </c>
      <c r="E61" s="203">
        <v>0</v>
      </c>
      <c r="F61" s="203">
        <v>0</v>
      </c>
      <c r="G61" s="203">
        <v>13.65</v>
      </c>
      <c r="H61" s="203">
        <v>0</v>
      </c>
      <c r="I61" s="203">
        <v>5.98</v>
      </c>
      <c r="J61" s="203">
        <v>17.54</v>
      </c>
      <c r="K61" s="203">
        <v>123.77</v>
      </c>
      <c r="L61" s="203">
        <v>32.42</v>
      </c>
      <c r="M61" s="203">
        <v>0</v>
      </c>
      <c r="N61" s="203">
        <v>1.17</v>
      </c>
      <c r="O61" s="203">
        <v>1.94</v>
      </c>
      <c r="P61" s="203">
        <v>2.66</v>
      </c>
      <c r="Q61" s="203">
        <v>0.1</v>
      </c>
      <c r="R61" s="203">
        <v>0.41</v>
      </c>
      <c r="S61" s="203">
        <v>0.26</v>
      </c>
      <c r="T61" s="203">
        <v>0</v>
      </c>
      <c r="U61" s="203">
        <v>6.15</v>
      </c>
      <c r="V61" s="203">
        <v>0.2</v>
      </c>
      <c r="W61" s="203">
        <v>0.4</v>
      </c>
      <c r="X61" s="203">
        <v>1.45</v>
      </c>
      <c r="Y61" s="203">
        <v>0</v>
      </c>
      <c r="Z61" s="203">
        <v>2.72</v>
      </c>
      <c r="AA61" s="203">
        <v>0</v>
      </c>
      <c r="AB61" s="203">
        <v>0</v>
      </c>
      <c r="AC61" s="203">
        <v>10.58</v>
      </c>
      <c r="AD61" s="203">
        <v>0</v>
      </c>
      <c r="AE61" s="203">
        <v>0</v>
      </c>
      <c r="AF61" s="203">
        <v>0</v>
      </c>
      <c r="AG61" s="203">
        <v>24.11</v>
      </c>
      <c r="AH61" s="203">
        <v>0</v>
      </c>
      <c r="AI61" s="203">
        <v>28.93</v>
      </c>
      <c r="AJ61" s="203">
        <v>0</v>
      </c>
      <c r="AK61" s="203">
        <v>9.01</v>
      </c>
      <c r="AL61" s="203">
        <v>0</v>
      </c>
      <c r="AM61" s="203">
        <v>0</v>
      </c>
      <c r="AN61" s="203">
        <v>0</v>
      </c>
      <c r="AO61" s="203">
        <v>178.2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10.8</v>
      </c>
      <c r="E62" s="203">
        <v>0</v>
      </c>
      <c r="F62" s="203">
        <v>0</v>
      </c>
      <c r="G62" s="203">
        <v>13.65</v>
      </c>
      <c r="H62" s="203">
        <v>0</v>
      </c>
      <c r="I62" s="203">
        <v>5.98</v>
      </c>
      <c r="J62" s="203">
        <v>17.54</v>
      </c>
      <c r="K62" s="203">
        <v>123.77</v>
      </c>
      <c r="L62" s="203">
        <v>32.42</v>
      </c>
      <c r="M62" s="203">
        <v>0</v>
      </c>
      <c r="N62" s="203">
        <v>1.17</v>
      </c>
      <c r="O62" s="203">
        <v>1.94</v>
      </c>
      <c r="P62" s="203">
        <v>2.66</v>
      </c>
      <c r="Q62" s="203">
        <v>0.1</v>
      </c>
      <c r="R62" s="203">
        <v>0.41</v>
      </c>
      <c r="S62" s="203">
        <v>0.26</v>
      </c>
      <c r="T62" s="203">
        <v>0</v>
      </c>
      <c r="U62" s="203">
        <v>6.15</v>
      </c>
      <c r="V62" s="203">
        <v>0.2</v>
      </c>
      <c r="W62" s="203">
        <v>0.4</v>
      </c>
      <c r="X62" s="203">
        <v>1.45</v>
      </c>
      <c r="Y62" s="203">
        <v>0</v>
      </c>
      <c r="Z62" s="203">
        <v>2.72</v>
      </c>
      <c r="AA62" s="203">
        <v>0</v>
      </c>
      <c r="AB62" s="203">
        <v>0</v>
      </c>
      <c r="AC62" s="203">
        <v>10.58</v>
      </c>
      <c r="AD62" s="203">
        <v>0</v>
      </c>
      <c r="AE62" s="203">
        <v>0</v>
      </c>
      <c r="AF62" s="203">
        <v>0</v>
      </c>
      <c r="AG62" s="203">
        <v>24.11</v>
      </c>
      <c r="AH62" s="203">
        <v>0</v>
      </c>
      <c r="AI62" s="203">
        <v>28.93</v>
      </c>
      <c r="AJ62" s="203">
        <v>0</v>
      </c>
      <c r="AK62" s="203">
        <v>9.01</v>
      </c>
      <c r="AL62" s="203">
        <v>0</v>
      </c>
      <c r="AM62" s="203">
        <v>0</v>
      </c>
      <c r="AN62" s="203">
        <v>0</v>
      </c>
      <c r="AO62" s="203">
        <v>178.2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10.85</v>
      </c>
      <c r="E63" s="203">
        <v>0</v>
      </c>
      <c r="F63" s="203">
        <v>0</v>
      </c>
      <c r="G63" s="203">
        <v>13.65</v>
      </c>
      <c r="H63" s="203">
        <v>0</v>
      </c>
      <c r="I63" s="203">
        <v>5.98</v>
      </c>
      <c r="J63" s="203">
        <v>17.54</v>
      </c>
      <c r="K63" s="203">
        <v>123.77</v>
      </c>
      <c r="L63" s="203">
        <v>32.42</v>
      </c>
      <c r="M63" s="203">
        <v>0</v>
      </c>
      <c r="N63" s="203">
        <v>1.17</v>
      </c>
      <c r="O63" s="203">
        <v>1.94</v>
      </c>
      <c r="P63" s="203">
        <v>2.66</v>
      </c>
      <c r="Q63" s="203">
        <v>0.1</v>
      </c>
      <c r="R63" s="203">
        <v>0.41</v>
      </c>
      <c r="S63" s="203">
        <v>0.26</v>
      </c>
      <c r="T63" s="203">
        <v>0</v>
      </c>
      <c r="U63" s="203">
        <v>6.15</v>
      </c>
      <c r="V63" s="203">
        <v>0.2</v>
      </c>
      <c r="W63" s="203">
        <v>0.4</v>
      </c>
      <c r="X63" s="203">
        <v>1.45</v>
      </c>
      <c r="Y63" s="203">
        <v>0</v>
      </c>
      <c r="Z63" s="203">
        <v>2.72</v>
      </c>
      <c r="AA63" s="203">
        <v>0</v>
      </c>
      <c r="AB63" s="203">
        <v>0</v>
      </c>
      <c r="AC63" s="203">
        <v>10.87</v>
      </c>
      <c r="AD63" s="203">
        <v>0</v>
      </c>
      <c r="AE63" s="203">
        <v>0</v>
      </c>
      <c r="AF63" s="203">
        <v>0</v>
      </c>
      <c r="AG63" s="203">
        <v>24.11</v>
      </c>
      <c r="AH63" s="203">
        <v>0</v>
      </c>
      <c r="AI63" s="203">
        <v>28.93</v>
      </c>
      <c r="AJ63" s="203">
        <v>0</v>
      </c>
      <c r="AK63" s="203">
        <v>9.01</v>
      </c>
      <c r="AL63" s="203">
        <v>0</v>
      </c>
      <c r="AM63" s="203">
        <v>0</v>
      </c>
      <c r="AN63" s="203">
        <v>0</v>
      </c>
      <c r="AO63" s="203">
        <v>178.2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10.85</v>
      </c>
      <c r="E64" s="203">
        <v>0</v>
      </c>
      <c r="F64" s="203">
        <v>0</v>
      </c>
      <c r="G64" s="203">
        <v>13.65</v>
      </c>
      <c r="H64" s="203">
        <v>0</v>
      </c>
      <c r="I64" s="203">
        <v>5.98</v>
      </c>
      <c r="J64" s="203">
        <v>17.54</v>
      </c>
      <c r="K64" s="203">
        <v>123.77</v>
      </c>
      <c r="L64" s="203">
        <v>32.42</v>
      </c>
      <c r="M64" s="203">
        <v>0</v>
      </c>
      <c r="N64" s="203">
        <v>1.17</v>
      </c>
      <c r="O64" s="203">
        <v>1.94</v>
      </c>
      <c r="P64" s="203">
        <v>2.66</v>
      </c>
      <c r="Q64" s="203">
        <v>0.1</v>
      </c>
      <c r="R64" s="203">
        <v>0.41</v>
      </c>
      <c r="S64" s="203">
        <v>0.26</v>
      </c>
      <c r="T64" s="203">
        <v>0</v>
      </c>
      <c r="U64" s="203">
        <v>6.15</v>
      </c>
      <c r="V64" s="203">
        <v>0.2</v>
      </c>
      <c r="W64" s="203">
        <v>0.4</v>
      </c>
      <c r="X64" s="203">
        <v>1.45</v>
      </c>
      <c r="Y64" s="203">
        <v>0</v>
      </c>
      <c r="Z64" s="203">
        <v>2.72</v>
      </c>
      <c r="AA64" s="203">
        <v>0</v>
      </c>
      <c r="AB64" s="203">
        <v>0</v>
      </c>
      <c r="AC64" s="203">
        <v>10.87</v>
      </c>
      <c r="AD64" s="203">
        <v>0</v>
      </c>
      <c r="AE64" s="203">
        <v>0</v>
      </c>
      <c r="AF64" s="203">
        <v>0</v>
      </c>
      <c r="AG64" s="203">
        <v>24.11</v>
      </c>
      <c r="AH64" s="203">
        <v>0</v>
      </c>
      <c r="AI64" s="203">
        <v>28.93</v>
      </c>
      <c r="AJ64" s="203">
        <v>0</v>
      </c>
      <c r="AK64" s="203">
        <v>9.01</v>
      </c>
      <c r="AL64" s="203">
        <v>0</v>
      </c>
      <c r="AM64" s="203">
        <v>0</v>
      </c>
      <c r="AN64" s="203">
        <v>0</v>
      </c>
      <c r="AO64" s="203">
        <v>178.2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10.85</v>
      </c>
      <c r="E65" s="203">
        <v>0</v>
      </c>
      <c r="F65" s="203">
        <v>0</v>
      </c>
      <c r="G65" s="203">
        <v>13.65</v>
      </c>
      <c r="H65" s="203">
        <v>0</v>
      </c>
      <c r="I65" s="203">
        <v>5.98</v>
      </c>
      <c r="J65" s="203">
        <v>17.54</v>
      </c>
      <c r="K65" s="203">
        <v>123.77</v>
      </c>
      <c r="L65" s="203">
        <v>32.42</v>
      </c>
      <c r="M65" s="203">
        <v>0</v>
      </c>
      <c r="N65" s="203">
        <v>1.17</v>
      </c>
      <c r="O65" s="203">
        <v>1.94</v>
      </c>
      <c r="P65" s="203">
        <v>2.66</v>
      </c>
      <c r="Q65" s="203">
        <v>0.1</v>
      </c>
      <c r="R65" s="203">
        <v>0.41</v>
      </c>
      <c r="S65" s="203">
        <v>0.26</v>
      </c>
      <c r="T65" s="203">
        <v>0</v>
      </c>
      <c r="U65" s="203">
        <v>6.15</v>
      </c>
      <c r="V65" s="203">
        <v>0.2</v>
      </c>
      <c r="W65" s="203">
        <v>0.4</v>
      </c>
      <c r="X65" s="203">
        <v>1.45</v>
      </c>
      <c r="Y65" s="203">
        <v>0</v>
      </c>
      <c r="Z65" s="203">
        <v>2.72</v>
      </c>
      <c r="AA65" s="203">
        <v>0</v>
      </c>
      <c r="AB65" s="203">
        <v>0</v>
      </c>
      <c r="AC65" s="203">
        <v>10.87</v>
      </c>
      <c r="AD65" s="203">
        <v>0</v>
      </c>
      <c r="AE65" s="203">
        <v>0</v>
      </c>
      <c r="AF65" s="203">
        <v>0</v>
      </c>
      <c r="AG65" s="203">
        <v>24.11</v>
      </c>
      <c r="AH65" s="203">
        <v>0</v>
      </c>
      <c r="AI65" s="203">
        <v>28.93</v>
      </c>
      <c r="AJ65" s="203">
        <v>0</v>
      </c>
      <c r="AK65" s="203">
        <v>9.01</v>
      </c>
      <c r="AL65" s="203">
        <v>0</v>
      </c>
      <c r="AM65" s="203">
        <v>0</v>
      </c>
      <c r="AN65" s="203">
        <v>0</v>
      </c>
      <c r="AO65" s="203">
        <v>178.2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10.85</v>
      </c>
      <c r="E66" s="203">
        <v>0</v>
      </c>
      <c r="F66" s="203">
        <v>0</v>
      </c>
      <c r="G66" s="203">
        <v>13.65</v>
      </c>
      <c r="H66" s="203">
        <v>0</v>
      </c>
      <c r="I66" s="203">
        <v>5.98</v>
      </c>
      <c r="J66" s="203">
        <v>17.54</v>
      </c>
      <c r="K66" s="203">
        <v>123.77</v>
      </c>
      <c r="L66" s="203">
        <v>32.42</v>
      </c>
      <c r="M66" s="203">
        <v>0</v>
      </c>
      <c r="N66" s="203">
        <v>1.17</v>
      </c>
      <c r="O66" s="203">
        <v>1.94</v>
      </c>
      <c r="P66" s="203">
        <v>2.66</v>
      </c>
      <c r="Q66" s="203">
        <v>0.1</v>
      </c>
      <c r="R66" s="203">
        <v>0.41</v>
      </c>
      <c r="S66" s="203">
        <v>0.26</v>
      </c>
      <c r="T66" s="203">
        <v>0</v>
      </c>
      <c r="U66" s="203">
        <v>6.15</v>
      </c>
      <c r="V66" s="203">
        <v>0.2</v>
      </c>
      <c r="W66" s="203">
        <v>0.4</v>
      </c>
      <c r="X66" s="203">
        <v>1.45</v>
      </c>
      <c r="Y66" s="203">
        <v>0</v>
      </c>
      <c r="Z66" s="203">
        <v>2.72</v>
      </c>
      <c r="AA66" s="203">
        <v>0</v>
      </c>
      <c r="AB66" s="203">
        <v>0</v>
      </c>
      <c r="AC66" s="203">
        <v>10.87</v>
      </c>
      <c r="AD66" s="203">
        <v>0</v>
      </c>
      <c r="AE66" s="203">
        <v>0</v>
      </c>
      <c r="AF66" s="203">
        <v>0</v>
      </c>
      <c r="AG66" s="203">
        <v>24.11</v>
      </c>
      <c r="AH66" s="203">
        <v>0</v>
      </c>
      <c r="AI66" s="203">
        <v>28.93</v>
      </c>
      <c r="AJ66" s="203">
        <v>0</v>
      </c>
      <c r="AK66" s="203">
        <v>9.01</v>
      </c>
      <c r="AL66" s="203">
        <v>0</v>
      </c>
      <c r="AM66" s="203">
        <v>0</v>
      </c>
      <c r="AN66" s="203">
        <v>0</v>
      </c>
      <c r="AO66" s="203">
        <v>178.2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10.85</v>
      </c>
      <c r="E67" s="203">
        <v>0</v>
      </c>
      <c r="F67" s="203">
        <v>0</v>
      </c>
      <c r="G67" s="203">
        <v>13.65</v>
      </c>
      <c r="H67" s="203">
        <v>0</v>
      </c>
      <c r="I67" s="203">
        <v>5.98</v>
      </c>
      <c r="J67" s="203">
        <v>17.54</v>
      </c>
      <c r="K67" s="203">
        <v>123.77</v>
      </c>
      <c r="L67" s="203">
        <v>32.42</v>
      </c>
      <c r="M67" s="203">
        <v>0</v>
      </c>
      <c r="N67" s="203">
        <v>1.17</v>
      </c>
      <c r="O67" s="203">
        <v>1.94</v>
      </c>
      <c r="P67" s="203">
        <v>2.66</v>
      </c>
      <c r="Q67" s="203">
        <v>0.1</v>
      </c>
      <c r="R67" s="203">
        <v>0.85</v>
      </c>
      <c r="S67" s="203">
        <v>0.69</v>
      </c>
      <c r="T67" s="203">
        <v>0</v>
      </c>
      <c r="U67" s="203">
        <v>6.15</v>
      </c>
      <c r="V67" s="203">
        <v>0.2</v>
      </c>
      <c r="W67" s="203">
        <v>0.4</v>
      </c>
      <c r="X67" s="203">
        <v>1.45</v>
      </c>
      <c r="Y67" s="203">
        <v>0</v>
      </c>
      <c r="Z67" s="203">
        <v>2.72</v>
      </c>
      <c r="AA67" s="203">
        <v>0.88</v>
      </c>
      <c r="AB67" s="203">
        <v>0</v>
      </c>
      <c r="AC67" s="203">
        <v>10.87</v>
      </c>
      <c r="AD67" s="203">
        <v>0</v>
      </c>
      <c r="AE67" s="203">
        <v>0</v>
      </c>
      <c r="AF67" s="203">
        <v>0</v>
      </c>
      <c r="AG67" s="203">
        <v>24.11</v>
      </c>
      <c r="AH67" s="203">
        <v>0</v>
      </c>
      <c r="AI67" s="203">
        <v>28.93</v>
      </c>
      <c r="AJ67" s="203">
        <v>0</v>
      </c>
      <c r="AK67" s="203">
        <v>9.01</v>
      </c>
      <c r="AL67" s="203">
        <v>0</v>
      </c>
      <c r="AM67" s="203">
        <v>0</v>
      </c>
      <c r="AN67" s="203">
        <v>0</v>
      </c>
      <c r="AO67" s="203">
        <v>178.2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10.85</v>
      </c>
      <c r="E68" s="203">
        <v>0</v>
      </c>
      <c r="F68" s="203">
        <v>0</v>
      </c>
      <c r="G68" s="203">
        <v>13.65</v>
      </c>
      <c r="H68" s="203">
        <v>0</v>
      </c>
      <c r="I68" s="203">
        <v>5.98</v>
      </c>
      <c r="J68" s="203">
        <v>17.54</v>
      </c>
      <c r="K68" s="203">
        <v>123.77</v>
      </c>
      <c r="L68" s="203">
        <v>32.42</v>
      </c>
      <c r="M68" s="203">
        <v>0</v>
      </c>
      <c r="N68" s="203">
        <v>1.17</v>
      </c>
      <c r="O68" s="203">
        <v>1.94</v>
      </c>
      <c r="P68" s="203">
        <v>2.66</v>
      </c>
      <c r="Q68" s="203">
        <v>0.1</v>
      </c>
      <c r="R68" s="203">
        <v>0.41</v>
      </c>
      <c r="S68" s="203">
        <v>0.26</v>
      </c>
      <c r="T68" s="203">
        <v>0</v>
      </c>
      <c r="U68" s="203">
        <v>6.15</v>
      </c>
      <c r="V68" s="203">
        <v>0.2</v>
      </c>
      <c r="W68" s="203">
        <v>0.4</v>
      </c>
      <c r="X68" s="203">
        <v>1.45</v>
      </c>
      <c r="Y68" s="203">
        <v>0</v>
      </c>
      <c r="Z68" s="203">
        <v>2.72</v>
      </c>
      <c r="AA68" s="203">
        <v>0.88</v>
      </c>
      <c r="AB68" s="203">
        <v>0</v>
      </c>
      <c r="AC68" s="203">
        <v>10.87</v>
      </c>
      <c r="AD68" s="203">
        <v>0</v>
      </c>
      <c r="AE68" s="203">
        <v>0</v>
      </c>
      <c r="AF68" s="203">
        <v>0</v>
      </c>
      <c r="AG68" s="203">
        <v>24.11</v>
      </c>
      <c r="AH68" s="203">
        <v>0</v>
      </c>
      <c r="AI68" s="203">
        <v>28.93</v>
      </c>
      <c r="AJ68" s="203">
        <v>0</v>
      </c>
      <c r="AK68" s="203">
        <v>9.01</v>
      </c>
      <c r="AL68" s="203">
        <v>0</v>
      </c>
      <c r="AM68" s="203">
        <v>0</v>
      </c>
      <c r="AN68" s="203">
        <v>0</v>
      </c>
      <c r="AO68" s="203">
        <v>178.2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10.85</v>
      </c>
      <c r="E69" s="203">
        <v>0</v>
      </c>
      <c r="F69" s="203">
        <v>0</v>
      </c>
      <c r="G69" s="203">
        <v>13.65</v>
      </c>
      <c r="H69" s="203">
        <v>0</v>
      </c>
      <c r="I69" s="203">
        <v>5.98</v>
      </c>
      <c r="J69" s="203">
        <v>17.54</v>
      </c>
      <c r="K69" s="203">
        <v>77.62</v>
      </c>
      <c r="L69" s="203">
        <v>2.5</v>
      </c>
      <c r="M69" s="203">
        <v>0</v>
      </c>
      <c r="N69" s="203">
        <v>1.17</v>
      </c>
      <c r="O69" s="203">
        <v>1.94</v>
      </c>
      <c r="P69" s="203">
        <v>2.66</v>
      </c>
      <c r="Q69" s="203">
        <v>0.1</v>
      </c>
      <c r="R69" s="203">
        <v>0.41</v>
      </c>
      <c r="S69" s="203">
        <v>0.26</v>
      </c>
      <c r="T69" s="203">
        <v>0</v>
      </c>
      <c r="U69" s="203">
        <v>5.12</v>
      </c>
      <c r="V69" s="203">
        <v>0.2</v>
      </c>
      <c r="W69" s="203">
        <v>0.4</v>
      </c>
      <c r="X69" s="203">
        <v>3.33</v>
      </c>
      <c r="Y69" s="203">
        <v>0</v>
      </c>
      <c r="Z69" s="203">
        <v>2.72</v>
      </c>
      <c r="AA69" s="203">
        <v>0.88</v>
      </c>
      <c r="AB69" s="203">
        <v>0</v>
      </c>
      <c r="AC69" s="203">
        <v>10.87</v>
      </c>
      <c r="AD69" s="203">
        <v>0</v>
      </c>
      <c r="AE69" s="203">
        <v>0</v>
      </c>
      <c r="AF69" s="203">
        <v>0</v>
      </c>
      <c r="AG69" s="203">
        <v>24.11</v>
      </c>
      <c r="AH69" s="203">
        <v>0</v>
      </c>
      <c r="AI69" s="203">
        <v>28.93</v>
      </c>
      <c r="AJ69" s="203">
        <v>0</v>
      </c>
      <c r="AK69" s="203">
        <v>9.01</v>
      </c>
      <c r="AL69" s="203">
        <v>0</v>
      </c>
      <c r="AM69" s="203">
        <v>0</v>
      </c>
      <c r="AN69" s="203">
        <v>0</v>
      </c>
      <c r="AO69" s="203">
        <v>178.2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10.85</v>
      </c>
      <c r="E70" s="203">
        <v>0</v>
      </c>
      <c r="F70" s="203">
        <v>0</v>
      </c>
      <c r="G70" s="203">
        <v>13.65</v>
      </c>
      <c r="H70" s="203">
        <v>0</v>
      </c>
      <c r="I70" s="203">
        <v>5.98</v>
      </c>
      <c r="J70" s="203">
        <v>17.54</v>
      </c>
      <c r="K70" s="203">
        <v>77.62</v>
      </c>
      <c r="L70" s="203">
        <v>2.5</v>
      </c>
      <c r="M70" s="203">
        <v>0</v>
      </c>
      <c r="N70" s="203">
        <v>1.17</v>
      </c>
      <c r="O70" s="203">
        <v>1.94</v>
      </c>
      <c r="P70" s="203">
        <v>2.66</v>
      </c>
      <c r="Q70" s="203">
        <v>0.1</v>
      </c>
      <c r="R70" s="203">
        <v>0.41</v>
      </c>
      <c r="S70" s="203">
        <v>0.26</v>
      </c>
      <c r="T70" s="203">
        <v>0</v>
      </c>
      <c r="U70" s="203">
        <v>5.12</v>
      </c>
      <c r="V70" s="203">
        <v>0.2</v>
      </c>
      <c r="W70" s="203">
        <v>0.4</v>
      </c>
      <c r="X70" s="203">
        <v>1.45</v>
      </c>
      <c r="Y70" s="203">
        <v>0</v>
      </c>
      <c r="Z70" s="203">
        <v>2.72</v>
      </c>
      <c r="AA70" s="203">
        <v>0.88</v>
      </c>
      <c r="AB70" s="203">
        <v>0</v>
      </c>
      <c r="AC70" s="203">
        <v>10.87</v>
      </c>
      <c r="AD70" s="203">
        <v>0</v>
      </c>
      <c r="AE70" s="203">
        <v>0</v>
      </c>
      <c r="AF70" s="203">
        <v>0</v>
      </c>
      <c r="AG70" s="203">
        <v>24.11</v>
      </c>
      <c r="AH70" s="203">
        <v>0</v>
      </c>
      <c r="AI70" s="203">
        <v>28.93</v>
      </c>
      <c r="AJ70" s="203">
        <v>0</v>
      </c>
      <c r="AK70" s="203">
        <v>9.01</v>
      </c>
      <c r="AL70" s="203">
        <v>0</v>
      </c>
      <c r="AM70" s="203">
        <v>0</v>
      </c>
      <c r="AN70" s="203">
        <v>0</v>
      </c>
      <c r="AO70" s="203">
        <v>178.2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10.93</v>
      </c>
      <c r="E71" s="203">
        <v>0</v>
      </c>
      <c r="F71" s="203">
        <v>0</v>
      </c>
      <c r="G71" s="203">
        <v>13.65</v>
      </c>
      <c r="H71" s="203">
        <v>0</v>
      </c>
      <c r="I71" s="203">
        <v>5.98</v>
      </c>
      <c r="J71" s="203">
        <v>17.54</v>
      </c>
      <c r="K71" s="203">
        <v>64.400000000000006</v>
      </c>
      <c r="L71" s="203">
        <v>2.98</v>
      </c>
      <c r="M71" s="203">
        <v>0</v>
      </c>
      <c r="N71" s="203">
        <v>1.17</v>
      </c>
      <c r="O71" s="203">
        <v>1.94</v>
      </c>
      <c r="P71" s="203">
        <v>2.66</v>
      </c>
      <c r="Q71" s="203">
        <v>0.1</v>
      </c>
      <c r="R71" s="203">
        <v>0.41</v>
      </c>
      <c r="S71" s="203">
        <v>0.26</v>
      </c>
      <c r="T71" s="203">
        <v>0</v>
      </c>
      <c r="U71" s="203">
        <v>5.12</v>
      </c>
      <c r="V71" s="203">
        <v>0.2</v>
      </c>
      <c r="W71" s="203">
        <v>0.4</v>
      </c>
      <c r="X71" s="203">
        <v>1.45</v>
      </c>
      <c r="Y71" s="203">
        <v>0</v>
      </c>
      <c r="Z71" s="203">
        <v>2.72</v>
      </c>
      <c r="AA71" s="203">
        <v>0.88</v>
      </c>
      <c r="AB71" s="203">
        <v>0</v>
      </c>
      <c r="AC71" s="203">
        <v>10.87</v>
      </c>
      <c r="AD71" s="203">
        <v>0</v>
      </c>
      <c r="AE71" s="203">
        <v>0</v>
      </c>
      <c r="AF71" s="203">
        <v>0</v>
      </c>
      <c r="AG71" s="203">
        <v>24.11</v>
      </c>
      <c r="AH71" s="203">
        <v>0</v>
      </c>
      <c r="AI71" s="203">
        <v>28.93</v>
      </c>
      <c r="AJ71" s="203">
        <v>0</v>
      </c>
      <c r="AK71" s="203">
        <v>9.01</v>
      </c>
      <c r="AL71" s="203">
        <v>0</v>
      </c>
      <c r="AM71" s="203">
        <v>0</v>
      </c>
      <c r="AN71" s="203">
        <v>0</v>
      </c>
      <c r="AO71" s="203">
        <v>178.2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11.02</v>
      </c>
      <c r="E72" s="203">
        <v>0</v>
      </c>
      <c r="F72" s="203">
        <v>0</v>
      </c>
      <c r="G72" s="203">
        <v>13.65</v>
      </c>
      <c r="H72" s="203">
        <v>0</v>
      </c>
      <c r="I72" s="203">
        <v>5.98</v>
      </c>
      <c r="J72" s="203">
        <v>17.54</v>
      </c>
      <c r="K72" s="203">
        <v>77.62</v>
      </c>
      <c r="L72" s="203">
        <v>2.5</v>
      </c>
      <c r="M72" s="203">
        <v>0</v>
      </c>
      <c r="N72" s="203">
        <v>1.17</v>
      </c>
      <c r="O72" s="203">
        <v>1.94</v>
      </c>
      <c r="P72" s="203">
        <v>2.66</v>
      </c>
      <c r="Q72" s="203">
        <v>0.1</v>
      </c>
      <c r="R72" s="203">
        <v>0.41</v>
      </c>
      <c r="S72" s="203">
        <v>0.26</v>
      </c>
      <c r="T72" s="203">
        <v>0</v>
      </c>
      <c r="U72" s="203">
        <v>5.12</v>
      </c>
      <c r="V72" s="203">
        <v>0.2</v>
      </c>
      <c r="W72" s="203">
        <v>0.4</v>
      </c>
      <c r="X72" s="203">
        <v>1.45</v>
      </c>
      <c r="Y72" s="203">
        <v>0</v>
      </c>
      <c r="Z72" s="203">
        <v>2.72</v>
      </c>
      <c r="AA72" s="203">
        <v>0.88</v>
      </c>
      <c r="AB72" s="203">
        <v>0</v>
      </c>
      <c r="AC72" s="203">
        <v>10.87</v>
      </c>
      <c r="AD72" s="203">
        <v>0</v>
      </c>
      <c r="AE72" s="203">
        <v>0</v>
      </c>
      <c r="AF72" s="203">
        <v>0</v>
      </c>
      <c r="AG72" s="203">
        <v>24.11</v>
      </c>
      <c r="AH72" s="203">
        <v>0</v>
      </c>
      <c r="AI72" s="203">
        <v>28.93</v>
      </c>
      <c r="AJ72" s="203">
        <v>0</v>
      </c>
      <c r="AK72" s="203">
        <v>9.01</v>
      </c>
      <c r="AL72" s="203">
        <v>0</v>
      </c>
      <c r="AM72" s="203">
        <v>0</v>
      </c>
      <c r="AN72" s="203">
        <v>0</v>
      </c>
      <c r="AO72" s="203">
        <v>178.2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11.15</v>
      </c>
      <c r="E73" s="203">
        <v>0</v>
      </c>
      <c r="F73" s="203">
        <v>0</v>
      </c>
      <c r="G73" s="203">
        <v>13.65</v>
      </c>
      <c r="H73" s="203">
        <v>0</v>
      </c>
      <c r="I73" s="203">
        <v>5.98</v>
      </c>
      <c r="J73" s="203">
        <v>17.54</v>
      </c>
      <c r="K73" s="203">
        <v>74.81</v>
      </c>
      <c r="L73" s="203">
        <v>2.5</v>
      </c>
      <c r="M73" s="203">
        <v>0</v>
      </c>
      <c r="N73" s="203">
        <v>1.17</v>
      </c>
      <c r="O73" s="203">
        <v>1.94</v>
      </c>
      <c r="P73" s="203">
        <v>2.66</v>
      </c>
      <c r="Q73" s="203">
        <v>0.1</v>
      </c>
      <c r="R73" s="203">
        <v>0.41</v>
      </c>
      <c r="S73" s="203">
        <v>0.26</v>
      </c>
      <c r="T73" s="203">
        <v>0</v>
      </c>
      <c r="U73" s="203">
        <v>5.12</v>
      </c>
      <c r="V73" s="203">
        <v>0.2</v>
      </c>
      <c r="W73" s="203">
        <v>0.4</v>
      </c>
      <c r="X73" s="203">
        <v>1.45</v>
      </c>
      <c r="Y73" s="203">
        <v>0</v>
      </c>
      <c r="Z73" s="203">
        <v>2.72</v>
      </c>
      <c r="AA73" s="203">
        <v>0.88</v>
      </c>
      <c r="AB73" s="203">
        <v>0</v>
      </c>
      <c r="AC73" s="203">
        <v>10.87</v>
      </c>
      <c r="AD73" s="203">
        <v>0</v>
      </c>
      <c r="AE73" s="203">
        <v>0</v>
      </c>
      <c r="AF73" s="203">
        <v>0</v>
      </c>
      <c r="AG73" s="203">
        <v>24.11</v>
      </c>
      <c r="AH73" s="203">
        <v>0</v>
      </c>
      <c r="AI73" s="203">
        <v>28.93</v>
      </c>
      <c r="AJ73" s="203">
        <v>0</v>
      </c>
      <c r="AK73" s="203">
        <v>17.600000000000001</v>
      </c>
      <c r="AL73" s="203">
        <v>0</v>
      </c>
      <c r="AM73" s="203">
        <v>0</v>
      </c>
      <c r="AN73" s="203">
        <v>0</v>
      </c>
      <c r="AO73" s="203">
        <v>178.2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11.15</v>
      </c>
      <c r="E74" s="203">
        <v>0</v>
      </c>
      <c r="F74" s="203">
        <v>0</v>
      </c>
      <c r="G74" s="203">
        <v>13.65</v>
      </c>
      <c r="H74" s="203">
        <v>0</v>
      </c>
      <c r="I74" s="203">
        <v>5.98</v>
      </c>
      <c r="J74" s="203">
        <v>17.54</v>
      </c>
      <c r="K74" s="203">
        <v>51.34</v>
      </c>
      <c r="L74" s="203">
        <v>2.5</v>
      </c>
      <c r="M74" s="203">
        <v>0</v>
      </c>
      <c r="N74" s="203">
        <v>1.17</v>
      </c>
      <c r="O74" s="203">
        <v>1.94</v>
      </c>
      <c r="P74" s="203">
        <v>2.66</v>
      </c>
      <c r="Q74" s="203">
        <v>0.1</v>
      </c>
      <c r="R74" s="203">
        <v>0.41</v>
      </c>
      <c r="S74" s="203">
        <v>0.26</v>
      </c>
      <c r="T74" s="203">
        <v>0</v>
      </c>
      <c r="U74" s="203">
        <v>5.12</v>
      </c>
      <c r="V74" s="203">
        <v>0.2</v>
      </c>
      <c r="W74" s="203">
        <v>0.4</v>
      </c>
      <c r="X74" s="203">
        <v>1.45</v>
      </c>
      <c r="Y74" s="203">
        <v>0</v>
      </c>
      <c r="Z74" s="203">
        <v>2.72</v>
      </c>
      <c r="AA74" s="203">
        <v>0.88</v>
      </c>
      <c r="AB74" s="203">
        <v>0</v>
      </c>
      <c r="AC74" s="203">
        <v>10.87</v>
      </c>
      <c r="AD74" s="203">
        <v>0</v>
      </c>
      <c r="AE74" s="203">
        <v>0</v>
      </c>
      <c r="AF74" s="203">
        <v>0</v>
      </c>
      <c r="AG74" s="203">
        <v>24.11</v>
      </c>
      <c r="AH74" s="203">
        <v>0</v>
      </c>
      <c r="AI74" s="203">
        <v>28.93</v>
      </c>
      <c r="AJ74" s="203">
        <v>0</v>
      </c>
      <c r="AK74" s="203">
        <v>7.6</v>
      </c>
      <c r="AL74" s="203">
        <v>0</v>
      </c>
      <c r="AM74" s="203">
        <v>0</v>
      </c>
      <c r="AN74" s="203">
        <v>0</v>
      </c>
      <c r="AO74" s="203">
        <v>178.2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11.15</v>
      </c>
      <c r="E75" s="203">
        <v>0</v>
      </c>
      <c r="F75" s="203">
        <v>0</v>
      </c>
      <c r="G75" s="203">
        <v>13.65</v>
      </c>
      <c r="H75" s="203">
        <v>0</v>
      </c>
      <c r="I75" s="203">
        <v>5.98</v>
      </c>
      <c r="J75" s="203">
        <v>17.54</v>
      </c>
      <c r="K75" s="203">
        <v>24.45</v>
      </c>
      <c r="L75" s="203">
        <v>2.5</v>
      </c>
      <c r="M75" s="203">
        <v>0</v>
      </c>
      <c r="N75" s="203">
        <v>1.17</v>
      </c>
      <c r="O75" s="203">
        <v>1.94</v>
      </c>
      <c r="P75" s="203">
        <v>2.66</v>
      </c>
      <c r="Q75" s="203">
        <v>0.1</v>
      </c>
      <c r="R75" s="203">
        <v>0.41</v>
      </c>
      <c r="S75" s="203">
        <v>0.26</v>
      </c>
      <c r="T75" s="203">
        <v>0</v>
      </c>
      <c r="U75" s="203">
        <v>5.12</v>
      </c>
      <c r="V75" s="203">
        <v>0.2</v>
      </c>
      <c r="W75" s="203">
        <v>0.4</v>
      </c>
      <c r="X75" s="203">
        <v>1.45</v>
      </c>
      <c r="Y75" s="203">
        <v>0</v>
      </c>
      <c r="Z75" s="203">
        <v>2.72</v>
      </c>
      <c r="AA75" s="203">
        <v>0.88</v>
      </c>
      <c r="AB75" s="203">
        <v>0</v>
      </c>
      <c r="AC75" s="203">
        <v>4.8499999999999996</v>
      </c>
      <c r="AD75" s="203">
        <v>0</v>
      </c>
      <c r="AE75" s="203">
        <v>0</v>
      </c>
      <c r="AF75" s="203">
        <v>0</v>
      </c>
      <c r="AG75" s="203">
        <v>24.11</v>
      </c>
      <c r="AH75" s="203">
        <v>0</v>
      </c>
      <c r="AI75" s="203">
        <v>28.93</v>
      </c>
      <c r="AJ75" s="203">
        <v>0</v>
      </c>
      <c r="AK75" s="203">
        <v>7.6</v>
      </c>
      <c r="AL75" s="203">
        <v>0</v>
      </c>
      <c r="AM75" s="203">
        <v>0</v>
      </c>
      <c r="AN75" s="203">
        <v>0</v>
      </c>
      <c r="AO75" s="203">
        <v>180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11.15</v>
      </c>
      <c r="E76" s="203">
        <v>0</v>
      </c>
      <c r="F76" s="203">
        <v>0</v>
      </c>
      <c r="G76" s="203">
        <v>13.65</v>
      </c>
      <c r="H76" s="203">
        <v>0</v>
      </c>
      <c r="I76" s="203">
        <v>5.98</v>
      </c>
      <c r="J76" s="203">
        <v>17.54</v>
      </c>
      <c r="K76" s="203">
        <v>3.99</v>
      </c>
      <c r="L76" s="203">
        <v>2.5</v>
      </c>
      <c r="M76" s="203">
        <v>0</v>
      </c>
      <c r="N76" s="203">
        <v>1.17</v>
      </c>
      <c r="O76" s="203">
        <v>1.94</v>
      </c>
      <c r="P76" s="203">
        <v>2.66</v>
      </c>
      <c r="Q76" s="203">
        <v>0.1</v>
      </c>
      <c r="R76" s="203">
        <v>0.41</v>
      </c>
      <c r="S76" s="203">
        <v>0.26</v>
      </c>
      <c r="T76" s="203">
        <v>0</v>
      </c>
      <c r="U76" s="203">
        <v>5.12</v>
      </c>
      <c r="V76" s="203">
        <v>0.2</v>
      </c>
      <c r="W76" s="203">
        <v>0.4</v>
      </c>
      <c r="X76" s="203">
        <v>1.45</v>
      </c>
      <c r="Y76" s="203">
        <v>0</v>
      </c>
      <c r="Z76" s="203">
        <v>2.72</v>
      </c>
      <c r="AA76" s="203">
        <v>0.88</v>
      </c>
      <c r="AB76" s="203">
        <v>0</v>
      </c>
      <c r="AC76" s="203">
        <v>4.8499999999999996</v>
      </c>
      <c r="AD76" s="203">
        <v>0</v>
      </c>
      <c r="AE76" s="203">
        <v>0</v>
      </c>
      <c r="AF76" s="203">
        <v>0</v>
      </c>
      <c r="AG76" s="203">
        <v>24.11</v>
      </c>
      <c r="AH76" s="203">
        <v>0</v>
      </c>
      <c r="AI76" s="203">
        <v>28.93</v>
      </c>
      <c r="AJ76" s="203">
        <v>0</v>
      </c>
      <c r="AK76" s="203">
        <v>7.6</v>
      </c>
      <c r="AL76" s="203">
        <v>0</v>
      </c>
      <c r="AM76" s="203">
        <v>0</v>
      </c>
      <c r="AN76" s="203">
        <v>0</v>
      </c>
      <c r="AO76" s="203">
        <v>180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11.2</v>
      </c>
      <c r="E77" s="203">
        <v>0</v>
      </c>
      <c r="F77" s="203">
        <v>0</v>
      </c>
      <c r="G77" s="203">
        <v>13.65</v>
      </c>
      <c r="H77" s="203">
        <v>0</v>
      </c>
      <c r="I77" s="203">
        <v>5.98</v>
      </c>
      <c r="J77" s="203">
        <v>17.54</v>
      </c>
      <c r="K77" s="203">
        <v>3.07</v>
      </c>
      <c r="L77" s="203">
        <v>2.54</v>
      </c>
      <c r="M77" s="203">
        <v>0</v>
      </c>
      <c r="N77" s="203">
        <v>1.17</v>
      </c>
      <c r="O77" s="203">
        <v>1.94</v>
      </c>
      <c r="P77" s="203">
        <v>2.66</v>
      </c>
      <c r="Q77" s="203">
        <v>0.1</v>
      </c>
      <c r="R77" s="203">
        <v>0.41</v>
      </c>
      <c r="S77" s="203">
        <v>0.26</v>
      </c>
      <c r="T77" s="203">
        <v>0</v>
      </c>
      <c r="U77" s="203">
        <v>5.12</v>
      </c>
      <c r="V77" s="203">
        <v>0.2</v>
      </c>
      <c r="W77" s="203">
        <v>0.4</v>
      </c>
      <c r="X77" s="203">
        <v>1.45</v>
      </c>
      <c r="Y77" s="203">
        <v>0</v>
      </c>
      <c r="Z77" s="203">
        <v>2.72</v>
      </c>
      <c r="AA77" s="203">
        <v>0.88</v>
      </c>
      <c r="AB77" s="203">
        <v>0</v>
      </c>
      <c r="AC77" s="203">
        <v>4.46</v>
      </c>
      <c r="AD77" s="203">
        <v>0</v>
      </c>
      <c r="AE77" s="203">
        <v>0</v>
      </c>
      <c r="AF77" s="203">
        <v>0</v>
      </c>
      <c r="AG77" s="203">
        <v>24.11</v>
      </c>
      <c r="AH77" s="203">
        <v>0</v>
      </c>
      <c r="AI77" s="203">
        <v>28.93</v>
      </c>
      <c r="AJ77" s="203">
        <v>0</v>
      </c>
      <c r="AK77" s="203">
        <v>7.6</v>
      </c>
      <c r="AL77" s="203">
        <v>0</v>
      </c>
      <c r="AM77" s="203">
        <v>0</v>
      </c>
      <c r="AN77" s="203">
        <v>0</v>
      </c>
      <c r="AO77" s="203">
        <v>180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11.2</v>
      </c>
      <c r="E78" s="203">
        <v>0</v>
      </c>
      <c r="F78" s="203">
        <v>0</v>
      </c>
      <c r="G78" s="203">
        <v>13.65</v>
      </c>
      <c r="H78" s="203">
        <v>0</v>
      </c>
      <c r="I78" s="203">
        <v>5.98</v>
      </c>
      <c r="J78" s="203">
        <v>17.54</v>
      </c>
      <c r="K78" s="203">
        <v>3.07</v>
      </c>
      <c r="L78" s="203">
        <v>2.5</v>
      </c>
      <c r="M78" s="203">
        <v>0</v>
      </c>
      <c r="N78" s="203">
        <v>1.17</v>
      </c>
      <c r="O78" s="203">
        <v>1.94</v>
      </c>
      <c r="P78" s="203">
        <v>2.66</v>
      </c>
      <c r="Q78" s="203">
        <v>0.1</v>
      </c>
      <c r="R78" s="203">
        <v>0.41</v>
      </c>
      <c r="S78" s="203">
        <v>0.26</v>
      </c>
      <c r="T78" s="203">
        <v>0</v>
      </c>
      <c r="U78" s="203">
        <v>5.12</v>
      </c>
      <c r="V78" s="203">
        <v>0.2</v>
      </c>
      <c r="W78" s="203">
        <v>0.4</v>
      </c>
      <c r="X78" s="203">
        <v>1.45</v>
      </c>
      <c r="Y78" s="203">
        <v>0</v>
      </c>
      <c r="Z78" s="203">
        <v>2.72</v>
      </c>
      <c r="AA78" s="203">
        <v>0.88</v>
      </c>
      <c r="AB78" s="203">
        <v>0</v>
      </c>
      <c r="AC78" s="203">
        <v>4.46</v>
      </c>
      <c r="AD78" s="203">
        <v>0</v>
      </c>
      <c r="AE78" s="203">
        <v>0</v>
      </c>
      <c r="AF78" s="203">
        <v>0</v>
      </c>
      <c r="AG78" s="203">
        <v>24.11</v>
      </c>
      <c r="AH78" s="203">
        <v>0</v>
      </c>
      <c r="AI78" s="203">
        <v>28.93</v>
      </c>
      <c r="AJ78" s="203">
        <v>0</v>
      </c>
      <c r="AK78" s="203">
        <v>7.6</v>
      </c>
      <c r="AL78" s="203">
        <v>0</v>
      </c>
      <c r="AM78" s="203">
        <v>0</v>
      </c>
      <c r="AN78" s="203">
        <v>0</v>
      </c>
      <c r="AO78" s="203">
        <v>180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11.2</v>
      </c>
      <c r="E79" s="203">
        <v>0</v>
      </c>
      <c r="F79" s="203">
        <v>0</v>
      </c>
      <c r="G79" s="203">
        <v>13.65</v>
      </c>
      <c r="H79" s="203">
        <v>0</v>
      </c>
      <c r="I79" s="203">
        <v>5.98</v>
      </c>
      <c r="J79" s="203">
        <v>17.54</v>
      </c>
      <c r="K79" s="203">
        <v>3.07</v>
      </c>
      <c r="L79" s="203">
        <v>2.5</v>
      </c>
      <c r="M79" s="203">
        <v>0</v>
      </c>
      <c r="N79" s="203">
        <v>1.17</v>
      </c>
      <c r="O79" s="203">
        <v>1.94</v>
      </c>
      <c r="P79" s="203">
        <v>2.66</v>
      </c>
      <c r="Q79" s="203">
        <v>0.1</v>
      </c>
      <c r="R79" s="203">
        <v>0.41</v>
      </c>
      <c r="S79" s="203">
        <v>0.26</v>
      </c>
      <c r="T79" s="203">
        <v>0</v>
      </c>
      <c r="U79" s="203">
        <v>5.12</v>
      </c>
      <c r="V79" s="203">
        <v>0.2</v>
      </c>
      <c r="W79" s="203">
        <v>0.4</v>
      </c>
      <c r="X79" s="203">
        <v>1.45</v>
      </c>
      <c r="Y79" s="203">
        <v>0</v>
      </c>
      <c r="Z79" s="203">
        <v>2.72</v>
      </c>
      <c r="AA79" s="203">
        <v>0.88</v>
      </c>
      <c r="AB79" s="203">
        <v>0</v>
      </c>
      <c r="AC79" s="203">
        <v>4.46</v>
      </c>
      <c r="AD79" s="203">
        <v>0</v>
      </c>
      <c r="AE79" s="203">
        <v>0</v>
      </c>
      <c r="AF79" s="203">
        <v>0</v>
      </c>
      <c r="AG79" s="203">
        <v>24.11</v>
      </c>
      <c r="AH79" s="203">
        <v>0</v>
      </c>
      <c r="AI79" s="203">
        <v>28.93</v>
      </c>
      <c r="AJ79" s="203">
        <v>0</v>
      </c>
      <c r="AK79" s="203">
        <v>7.6</v>
      </c>
      <c r="AL79" s="203">
        <v>0</v>
      </c>
      <c r="AM79" s="203">
        <v>0</v>
      </c>
      <c r="AN79" s="203">
        <v>0</v>
      </c>
      <c r="AO79" s="203">
        <v>180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11.2</v>
      </c>
      <c r="E80" s="203">
        <v>0</v>
      </c>
      <c r="F80" s="203">
        <v>0</v>
      </c>
      <c r="G80" s="203">
        <v>13.65</v>
      </c>
      <c r="H80" s="203">
        <v>0</v>
      </c>
      <c r="I80" s="203">
        <v>5.98</v>
      </c>
      <c r="J80" s="203">
        <v>17.54</v>
      </c>
      <c r="K80" s="203">
        <v>3.07</v>
      </c>
      <c r="L80" s="203">
        <v>2.5</v>
      </c>
      <c r="M80" s="203">
        <v>0</v>
      </c>
      <c r="N80" s="203">
        <v>1.17</v>
      </c>
      <c r="O80" s="203">
        <v>1.94</v>
      </c>
      <c r="P80" s="203">
        <v>2.66</v>
      </c>
      <c r="Q80" s="203">
        <v>0.1</v>
      </c>
      <c r="R80" s="203">
        <v>0.41</v>
      </c>
      <c r="S80" s="203">
        <v>0.26</v>
      </c>
      <c r="T80" s="203">
        <v>0</v>
      </c>
      <c r="U80" s="203">
        <v>5.12</v>
      </c>
      <c r="V80" s="203">
        <v>0.2</v>
      </c>
      <c r="W80" s="203">
        <v>0.4</v>
      </c>
      <c r="X80" s="203">
        <v>1.45</v>
      </c>
      <c r="Y80" s="203">
        <v>0</v>
      </c>
      <c r="Z80" s="203">
        <v>2.72</v>
      </c>
      <c r="AA80" s="203">
        <v>0.88</v>
      </c>
      <c r="AB80" s="203">
        <v>0</v>
      </c>
      <c r="AC80" s="203">
        <v>4.46</v>
      </c>
      <c r="AD80" s="203">
        <v>0</v>
      </c>
      <c r="AE80" s="203">
        <v>0</v>
      </c>
      <c r="AF80" s="203">
        <v>0</v>
      </c>
      <c r="AG80" s="203">
        <v>24.11</v>
      </c>
      <c r="AH80" s="203">
        <v>0</v>
      </c>
      <c r="AI80" s="203">
        <v>28.93</v>
      </c>
      <c r="AJ80" s="203">
        <v>0</v>
      </c>
      <c r="AK80" s="203">
        <v>7.6</v>
      </c>
      <c r="AL80" s="203">
        <v>0</v>
      </c>
      <c r="AM80" s="203">
        <v>0</v>
      </c>
      <c r="AN80" s="203">
        <v>0</v>
      </c>
      <c r="AO80" s="203">
        <v>180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11.23</v>
      </c>
      <c r="E81" s="203">
        <v>0</v>
      </c>
      <c r="F81" s="203">
        <v>0</v>
      </c>
      <c r="G81" s="203">
        <v>13.65</v>
      </c>
      <c r="H81" s="203">
        <v>0</v>
      </c>
      <c r="I81" s="203">
        <v>5.98</v>
      </c>
      <c r="J81" s="203">
        <v>17.54</v>
      </c>
      <c r="K81" s="203">
        <v>3.07</v>
      </c>
      <c r="L81" s="203">
        <v>2.5</v>
      </c>
      <c r="M81" s="203">
        <v>0</v>
      </c>
      <c r="N81" s="203">
        <v>1.17</v>
      </c>
      <c r="O81" s="203">
        <v>1.94</v>
      </c>
      <c r="P81" s="203">
        <v>2.66</v>
      </c>
      <c r="Q81" s="203">
        <v>0.1</v>
      </c>
      <c r="R81" s="203">
        <v>0.41</v>
      </c>
      <c r="S81" s="203">
        <v>0.26</v>
      </c>
      <c r="T81" s="203">
        <v>0</v>
      </c>
      <c r="U81" s="203">
        <v>5.12</v>
      </c>
      <c r="V81" s="203">
        <v>0.2</v>
      </c>
      <c r="W81" s="203">
        <v>0.4</v>
      </c>
      <c r="X81" s="203">
        <v>1.45</v>
      </c>
      <c r="Y81" s="203">
        <v>0</v>
      </c>
      <c r="Z81" s="203">
        <v>2.72</v>
      </c>
      <c r="AA81" s="203">
        <v>0.88</v>
      </c>
      <c r="AB81" s="203">
        <v>0</v>
      </c>
      <c r="AC81" s="203">
        <v>4.46</v>
      </c>
      <c r="AD81" s="203">
        <v>0</v>
      </c>
      <c r="AE81" s="203">
        <v>0</v>
      </c>
      <c r="AF81" s="203">
        <v>0</v>
      </c>
      <c r="AG81" s="203">
        <v>24.11</v>
      </c>
      <c r="AH81" s="203">
        <v>0</v>
      </c>
      <c r="AI81" s="203">
        <v>28.93</v>
      </c>
      <c r="AJ81" s="203">
        <v>0</v>
      </c>
      <c r="AK81" s="203">
        <v>7.6</v>
      </c>
      <c r="AL81" s="203">
        <v>0</v>
      </c>
      <c r="AM81" s="203">
        <v>0</v>
      </c>
      <c r="AN81" s="203">
        <v>0</v>
      </c>
      <c r="AO81" s="203">
        <v>180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11.23</v>
      </c>
      <c r="E82" s="203">
        <v>0</v>
      </c>
      <c r="F82" s="203">
        <v>0</v>
      </c>
      <c r="G82" s="203">
        <v>13.65</v>
      </c>
      <c r="H82" s="203">
        <v>0</v>
      </c>
      <c r="I82" s="203">
        <v>5.98</v>
      </c>
      <c r="J82" s="203">
        <v>17.54</v>
      </c>
      <c r="K82" s="203">
        <v>3.07</v>
      </c>
      <c r="L82" s="203">
        <v>2.5</v>
      </c>
      <c r="M82" s="203">
        <v>0</v>
      </c>
      <c r="N82" s="203">
        <v>1.17</v>
      </c>
      <c r="O82" s="203">
        <v>1.94</v>
      </c>
      <c r="P82" s="203">
        <v>2.66</v>
      </c>
      <c r="Q82" s="203">
        <v>0.1</v>
      </c>
      <c r="R82" s="203">
        <v>0.41</v>
      </c>
      <c r="S82" s="203">
        <v>0.26</v>
      </c>
      <c r="T82" s="203">
        <v>0</v>
      </c>
      <c r="U82" s="203">
        <v>5.12</v>
      </c>
      <c r="V82" s="203">
        <v>0.2</v>
      </c>
      <c r="W82" s="203">
        <v>0.4</v>
      </c>
      <c r="X82" s="203">
        <v>1.45</v>
      </c>
      <c r="Y82" s="203">
        <v>0</v>
      </c>
      <c r="Z82" s="203">
        <v>2.72</v>
      </c>
      <c r="AA82" s="203">
        <v>0.88</v>
      </c>
      <c r="AB82" s="203">
        <v>0</v>
      </c>
      <c r="AC82" s="203">
        <v>4.46</v>
      </c>
      <c r="AD82" s="203">
        <v>0</v>
      </c>
      <c r="AE82" s="203">
        <v>0</v>
      </c>
      <c r="AF82" s="203">
        <v>0</v>
      </c>
      <c r="AG82" s="203">
        <v>24.11</v>
      </c>
      <c r="AH82" s="203">
        <v>0</v>
      </c>
      <c r="AI82" s="203">
        <v>28.93</v>
      </c>
      <c r="AJ82" s="203">
        <v>0</v>
      </c>
      <c r="AK82" s="203">
        <v>7.6</v>
      </c>
      <c r="AL82" s="203">
        <v>0</v>
      </c>
      <c r="AM82" s="203">
        <v>0</v>
      </c>
      <c r="AN82" s="203">
        <v>0</v>
      </c>
      <c r="AO82" s="203">
        <v>180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11.23</v>
      </c>
      <c r="E83" s="203">
        <v>0</v>
      </c>
      <c r="F83" s="203">
        <v>0</v>
      </c>
      <c r="G83" s="203">
        <v>13.65</v>
      </c>
      <c r="H83" s="203">
        <v>0</v>
      </c>
      <c r="I83" s="203">
        <v>5.98</v>
      </c>
      <c r="J83" s="203">
        <v>17.54</v>
      </c>
      <c r="K83" s="203">
        <v>3.07</v>
      </c>
      <c r="L83" s="203">
        <v>2.5</v>
      </c>
      <c r="M83" s="203">
        <v>0</v>
      </c>
      <c r="N83" s="203">
        <v>1.17</v>
      </c>
      <c r="O83" s="203">
        <v>1.94</v>
      </c>
      <c r="P83" s="203">
        <v>2.66</v>
      </c>
      <c r="Q83" s="203">
        <v>0.1</v>
      </c>
      <c r="R83" s="203">
        <v>0.41</v>
      </c>
      <c r="S83" s="203">
        <v>0.26</v>
      </c>
      <c r="T83" s="203">
        <v>0</v>
      </c>
      <c r="U83" s="203">
        <v>5.12</v>
      </c>
      <c r="V83" s="203">
        <v>0.2</v>
      </c>
      <c r="W83" s="203">
        <v>0.4</v>
      </c>
      <c r="X83" s="203">
        <v>1.45</v>
      </c>
      <c r="Y83" s="203">
        <v>0</v>
      </c>
      <c r="Z83" s="203">
        <v>2.72</v>
      </c>
      <c r="AA83" s="203">
        <v>0.88</v>
      </c>
      <c r="AB83" s="203">
        <v>0</v>
      </c>
      <c r="AC83" s="203">
        <v>10.58</v>
      </c>
      <c r="AD83" s="203">
        <v>0</v>
      </c>
      <c r="AE83" s="203">
        <v>0</v>
      </c>
      <c r="AF83" s="203">
        <v>0</v>
      </c>
      <c r="AG83" s="203">
        <v>24.11</v>
      </c>
      <c r="AH83" s="203">
        <v>0</v>
      </c>
      <c r="AI83" s="203">
        <v>28.93</v>
      </c>
      <c r="AJ83" s="203">
        <v>0</v>
      </c>
      <c r="AK83" s="203">
        <v>7.6</v>
      </c>
      <c r="AL83" s="203">
        <v>0</v>
      </c>
      <c r="AM83" s="203">
        <v>0</v>
      </c>
      <c r="AN83" s="203">
        <v>0</v>
      </c>
      <c r="AO83" s="203">
        <v>180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11.23</v>
      </c>
      <c r="E84" s="203">
        <v>0</v>
      </c>
      <c r="F84" s="203">
        <v>0</v>
      </c>
      <c r="G84" s="203">
        <v>13.65</v>
      </c>
      <c r="H84" s="203">
        <v>0</v>
      </c>
      <c r="I84" s="203">
        <v>5.98</v>
      </c>
      <c r="J84" s="203">
        <v>17.54</v>
      </c>
      <c r="K84" s="203">
        <v>3.07</v>
      </c>
      <c r="L84" s="203">
        <v>2.5</v>
      </c>
      <c r="M84" s="203">
        <v>0</v>
      </c>
      <c r="N84" s="203">
        <v>1.17</v>
      </c>
      <c r="O84" s="203">
        <v>1.94</v>
      </c>
      <c r="P84" s="203">
        <v>2.66</v>
      </c>
      <c r="Q84" s="203">
        <v>0.1</v>
      </c>
      <c r="R84" s="203">
        <v>0.41</v>
      </c>
      <c r="S84" s="203">
        <v>0.26</v>
      </c>
      <c r="T84" s="203">
        <v>0</v>
      </c>
      <c r="U84" s="203">
        <v>5.12</v>
      </c>
      <c r="V84" s="203">
        <v>0.2</v>
      </c>
      <c r="W84" s="203">
        <v>0.4</v>
      </c>
      <c r="X84" s="203">
        <v>1.45</v>
      </c>
      <c r="Y84" s="203">
        <v>0</v>
      </c>
      <c r="Z84" s="203">
        <v>2.72</v>
      </c>
      <c r="AA84" s="203">
        <v>0.88</v>
      </c>
      <c r="AB84" s="203">
        <v>0</v>
      </c>
      <c r="AC84" s="203">
        <v>10.58</v>
      </c>
      <c r="AD84" s="203">
        <v>0</v>
      </c>
      <c r="AE84" s="203">
        <v>0</v>
      </c>
      <c r="AF84" s="203">
        <v>0</v>
      </c>
      <c r="AG84" s="203">
        <v>24.11</v>
      </c>
      <c r="AH84" s="203">
        <v>0</v>
      </c>
      <c r="AI84" s="203">
        <v>28.93</v>
      </c>
      <c r="AJ84" s="203">
        <v>0</v>
      </c>
      <c r="AK84" s="203">
        <v>12.07</v>
      </c>
      <c r="AL84" s="203">
        <v>0</v>
      </c>
      <c r="AM84" s="203">
        <v>0</v>
      </c>
      <c r="AN84" s="203">
        <v>0</v>
      </c>
      <c r="AO84" s="203">
        <v>180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11.23</v>
      </c>
      <c r="E85" s="203">
        <v>0</v>
      </c>
      <c r="F85" s="203">
        <v>0</v>
      </c>
      <c r="G85" s="203">
        <v>13.65</v>
      </c>
      <c r="H85" s="203">
        <v>0</v>
      </c>
      <c r="I85" s="203">
        <v>5.98</v>
      </c>
      <c r="J85" s="203">
        <v>17.54</v>
      </c>
      <c r="K85" s="203">
        <v>3.07</v>
      </c>
      <c r="L85" s="203">
        <v>2.5</v>
      </c>
      <c r="M85" s="203">
        <v>0</v>
      </c>
      <c r="N85" s="203">
        <v>1.17</v>
      </c>
      <c r="O85" s="203">
        <v>1.94</v>
      </c>
      <c r="P85" s="203">
        <v>2.66</v>
      </c>
      <c r="Q85" s="203">
        <v>0.1</v>
      </c>
      <c r="R85" s="203">
        <v>0.41</v>
      </c>
      <c r="S85" s="203">
        <v>0.26</v>
      </c>
      <c r="T85" s="203">
        <v>0</v>
      </c>
      <c r="U85" s="203">
        <v>3.93</v>
      </c>
      <c r="V85" s="203">
        <v>0.2</v>
      </c>
      <c r="W85" s="203">
        <v>0.4</v>
      </c>
      <c r="X85" s="203">
        <v>1.45</v>
      </c>
      <c r="Y85" s="203">
        <v>0</v>
      </c>
      <c r="Z85" s="203">
        <v>2.72</v>
      </c>
      <c r="AA85" s="203">
        <v>0.88</v>
      </c>
      <c r="AB85" s="203">
        <v>0</v>
      </c>
      <c r="AC85" s="203">
        <v>10.58</v>
      </c>
      <c r="AD85" s="203">
        <v>0</v>
      </c>
      <c r="AE85" s="203">
        <v>0</v>
      </c>
      <c r="AF85" s="203">
        <v>0</v>
      </c>
      <c r="AG85" s="203">
        <v>24.11</v>
      </c>
      <c r="AH85" s="203">
        <v>0</v>
      </c>
      <c r="AI85" s="203">
        <v>28.93</v>
      </c>
      <c r="AJ85" s="203">
        <v>0</v>
      </c>
      <c r="AK85" s="203">
        <v>10.039999999999999</v>
      </c>
      <c r="AL85" s="203">
        <v>0</v>
      </c>
      <c r="AM85" s="203">
        <v>0</v>
      </c>
      <c r="AN85" s="203">
        <v>0</v>
      </c>
      <c r="AO85" s="203">
        <v>180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11.23</v>
      </c>
      <c r="E86" s="203">
        <v>0</v>
      </c>
      <c r="F86" s="203">
        <v>0</v>
      </c>
      <c r="G86" s="203">
        <v>13.65</v>
      </c>
      <c r="H86" s="203">
        <v>0</v>
      </c>
      <c r="I86" s="203">
        <v>5.98</v>
      </c>
      <c r="J86" s="203">
        <v>17.54</v>
      </c>
      <c r="K86" s="203">
        <v>7.02</v>
      </c>
      <c r="L86" s="203">
        <v>2.5</v>
      </c>
      <c r="M86" s="203">
        <v>0</v>
      </c>
      <c r="N86" s="203">
        <v>1.17</v>
      </c>
      <c r="O86" s="203">
        <v>1.94</v>
      </c>
      <c r="P86" s="203">
        <v>2.66</v>
      </c>
      <c r="Q86" s="203">
        <v>0.1</v>
      </c>
      <c r="R86" s="203">
        <v>0.41</v>
      </c>
      <c r="S86" s="203">
        <v>0.26</v>
      </c>
      <c r="T86" s="203">
        <v>0</v>
      </c>
      <c r="U86" s="203">
        <v>3.93</v>
      </c>
      <c r="V86" s="203">
        <v>0.2</v>
      </c>
      <c r="W86" s="203">
        <v>0.4</v>
      </c>
      <c r="X86" s="203">
        <v>1.45</v>
      </c>
      <c r="Y86" s="203">
        <v>0</v>
      </c>
      <c r="Z86" s="203">
        <v>2.72</v>
      </c>
      <c r="AA86" s="203">
        <v>0.88</v>
      </c>
      <c r="AB86" s="203">
        <v>0</v>
      </c>
      <c r="AC86" s="203">
        <v>10.58</v>
      </c>
      <c r="AD86" s="203">
        <v>0</v>
      </c>
      <c r="AE86" s="203">
        <v>0</v>
      </c>
      <c r="AF86" s="203">
        <v>0</v>
      </c>
      <c r="AG86" s="203">
        <v>24.11</v>
      </c>
      <c r="AH86" s="203">
        <v>0</v>
      </c>
      <c r="AI86" s="203">
        <v>28.93</v>
      </c>
      <c r="AJ86" s="203">
        <v>0</v>
      </c>
      <c r="AK86" s="203">
        <v>10.039999999999999</v>
      </c>
      <c r="AL86" s="203">
        <v>0</v>
      </c>
      <c r="AM86" s="203">
        <v>0</v>
      </c>
      <c r="AN86" s="203">
        <v>0</v>
      </c>
      <c r="AO86" s="203">
        <v>180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11.25</v>
      </c>
      <c r="E87" s="203">
        <v>0</v>
      </c>
      <c r="F87" s="203">
        <v>0</v>
      </c>
      <c r="G87" s="203">
        <v>13.65</v>
      </c>
      <c r="H87" s="203">
        <v>0</v>
      </c>
      <c r="I87" s="203">
        <v>5.98</v>
      </c>
      <c r="J87" s="203">
        <v>17.54</v>
      </c>
      <c r="K87" s="203">
        <v>56.03</v>
      </c>
      <c r="L87" s="203">
        <v>0</v>
      </c>
      <c r="M87" s="203">
        <v>0</v>
      </c>
      <c r="N87" s="203">
        <v>1.17</v>
      </c>
      <c r="O87" s="203">
        <v>1.94</v>
      </c>
      <c r="P87" s="203">
        <v>2.66</v>
      </c>
      <c r="Q87" s="203">
        <v>0.1</v>
      </c>
      <c r="R87" s="203">
        <v>0.41</v>
      </c>
      <c r="S87" s="203">
        <v>0.26</v>
      </c>
      <c r="T87" s="203">
        <v>0</v>
      </c>
      <c r="U87" s="203">
        <v>3.93</v>
      </c>
      <c r="V87" s="203">
        <v>0.2</v>
      </c>
      <c r="W87" s="203">
        <v>0.4</v>
      </c>
      <c r="X87" s="203">
        <v>1.45</v>
      </c>
      <c r="Y87" s="203">
        <v>0</v>
      </c>
      <c r="Z87" s="203">
        <v>2.72</v>
      </c>
      <c r="AA87" s="203">
        <v>0.88</v>
      </c>
      <c r="AB87" s="203">
        <v>0</v>
      </c>
      <c r="AC87" s="203">
        <v>10.58</v>
      </c>
      <c r="AD87" s="203">
        <v>0</v>
      </c>
      <c r="AE87" s="203">
        <v>0</v>
      </c>
      <c r="AF87" s="203">
        <v>0</v>
      </c>
      <c r="AG87" s="203">
        <v>24.11</v>
      </c>
      <c r="AH87" s="203">
        <v>0</v>
      </c>
      <c r="AI87" s="203">
        <v>28.93</v>
      </c>
      <c r="AJ87" s="203">
        <v>0</v>
      </c>
      <c r="AK87" s="203">
        <v>9.01</v>
      </c>
      <c r="AL87" s="203">
        <v>0</v>
      </c>
      <c r="AM87" s="203">
        <v>0</v>
      </c>
      <c r="AN87" s="203">
        <v>0</v>
      </c>
      <c r="AO87" s="203">
        <v>180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11.25</v>
      </c>
      <c r="E88" s="203">
        <v>0</v>
      </c>
      <c r="F88" s="203">
        <v>0</v>
      </c>
      <c r="G88" s="203">
        <v>13.65</v>
      </c>
      <c r="H88" s="203">
        <v>0</v>
      </c>
      <c r="I88" s="203">
        <v>5.98</v>
      </c>
      <c r="J88" s="203">
        <v>17.54</v>
      </c>
      <c r="K88" s="203">
        <v>74.16</v>
      </c>
      <c r="L88" s="203">
        <v>0</v>
      </c>
      <c r="M88" s="203">
        <v>0</v>
      </c>
      <c r="N88" s="203">
        <v>1.17</v>
      </c>
      <c r="O88" s="203">
        <v>1.94</v>
      </c>
      <c r="P88" s="203">
        <v>2.66</v>
      </c>
      <c r="Q88" s="203">
        <v>0.1</v>
      </c>
      <c r="R88" s="203">
        <v>0.41</v>
      </c>
      <c r="S88" s="203">
        <v>0.26</v>
      </c>
      <c r="T88" s="203">
        <v>0</v>
      </c>
      <c r="U88" s="203">
        <v>3.93</v>
      </c>
      <c r="V88" s="203">
        <v>0.2</v>
      </c>
      <c r="W88" s="203">
        <v>0.4</v>
      </c>
      <c r="X88" s="203">
        <v>1.45</v>
      </c>
      <c r="Y88" s="203">
        <v>0</v>
      </c>
      <c r="Z88" s="203">
        <v>2.72</v>
      </c>
      <c r="AA88" s="203">
        <v>0.88</v>
      </c>
      <c r="AB88" s="203">
        <v>0</v>
      </c>
      <c r="AC88" s="203">
        <v>10.58</v>
      </c>
      <c r="AD88" s="203">
        <v>0</v>
      </c>
      <c r="AE88" s="203">
        <v>0</v>
      </c>
      <c r="AF88" s="203">
        <v>0</v>
      </c>
      <c r="AG88" s="203">
        <v>24.11</v>
      </c>
      <c r="AH88" s="203">
        <v>0</v>
      </c>
      <c r="AI88" s="203">
        <v>28.93</v>
      </c>
      <c r="AJ88" s="203">
        <v>0</v>
      </c>
      <c r="AK88" s="203">
        <v>9.01</v>
      </c>
      <c r="AL88" s="203">
        <v>0</v>
      </c>
      <c r="AM88" s="203">
        <v>0</v>
      </c>
      <c r="AN88" s="203">
        <v>0</v>
      </c>
      <c r="AO88" s="203">
        <v>180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11.25</v>
      </c>
      <c r="E89" s="203">
        <v>0</v>
      </c>
      <c r="F89" s="203">
        <v>0</v>
      </c>
      <c r="G89" s="203">
        <v>13.65</v>
      </c>
      <c r="H89" s="203">
        <v>0</v>
      </c>
      <c r="I89" s="203">
        <v>5.98</v>
      </c>
      <c r="J89" s="203">
        <v>17.54</v>
      </c>
      <c r="K89" s="203">
        <v>112.03</v>
      </c>
      <c r="L89" s="203">
        <v>2.5</v>
      </c>
      <c r="M89" s="203">
        <v>0</v>
      </c>
      <c r="N89" s="203">
        <v>1.17</v>
      </c>
      <c r="O89" s="203">
        <v>1.94</v>
      </c>
      <c r="P89" s="203">
        <v>2.66</v>
      </c>
      <c r="Q89" s="203">
        <v>0.1</v>
      </c>
      <c r="R89" s="203">
        <v>0.41</v>
      </c>
      <c r="S89" s="203">
        <v>0.26</v>
      </c>
      <c r="T89" s="203">
        <v>0</v>
      </c>
      <c r="U89" s="203">
        <v>3.93</v>
      </c>
      <c r="V89" s="203">
        <v>0.2</v>
      </c>
      <c r="W89" s="203">
        <v>0.4</v>
      </c>
      <c r="X89" s="203">
        <v>1.45</v>
      </c>
      <c r="Y89" s="203">
        <v>0</v>
      </c>
      <c r="Z89" s="203">
        <v>2.72</v>
      </c>
      <c r="AA89" s="203">
        <v>0.88</v>
      </c>
      <c r="AB89" s="203">
        <v>0</v>
      </c>
      <c r="AC89" s="203">
        <v>10.58</v>
      </c>
      <c r="AD89" s="203">
        <v>0</v>
      </c>
      <c r="AE89" s="203">
        <v>0</v>
      </c>
      <c r="AF89" s="203">
        <v>0</v>
      </c>
      <c r="AG89" s="203">
        <v>24.11</v>
      </c>
      <c r="AH89" s="203">
        <v>0</v>
      </c>
      <c r="AI89" s="203">
        <v>28.93</v>
      </c>
      <c r="AJ89" s="203">
        <v>0</v>
      </c>
      <c r="AK89" s="203">
        <v>9.01</v>
      </c>
      <c r="AL89" s="203">
        <v>0</v>
      </c>
      <c r="AM89" s="203">
        <v>0</v>
      </c>
      <c r="AN89" s="203">
        <v>0</v>
      </c>
      <c r="AO89" s="203">
        <v>180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11.25</v>
      </c>
      <c r="E90" s="203">
        <v>0</v>
      </c>
      <c r="F90" s="203">
        <v>0</v>
      </c>
      <c r="G90" s="203">
        <v>13.65</v>
      </c>
      <c r="H90" s="203">
        <v>0</v>
      </c>
      <c r="I90" s="203">
        <v>5.98</v>
      </c>
      <c r="J90" s="203">
        <v>17.54</v>
      </c>
      <c r="K90" s="203">
        <v>121.85</v>
      </c>
      <c r="L90" s="203">
        <v>2.5</v>
      </c>
      <c r="M90" s="203">
        <v>0</v>
      </c>
      <c r="N90" s="203">
        <v>1.17</v>
      </c>
      <c r="O90" s="203">
        <v>1.94</v>
      </c>
      <c r="P90" s="203">
        <v>2.66</v>
      </c>
      <c r="Q90" s="203">
        <v>0.1</v>
      </c>
      <c r="R90" s="203">
        <v>0.41</v>
      </c>
      <c r="S90" s="203">
        <v>0.26</v>
      </c>
      <c r="T90" s="203">
        <v>0</v>
      </c>
      <c r="U90" s="203">
        <v>3.93</v>
      </c>
      <c r="V90" s="203">
        <v>0.2</v>
      </c>
      <c r="W90" s="203">
        <v>0.4</v>
      </c>
      <c r="X90" s="203">
        <v>1.45</v>
      </c>
      <c r="Y90" s="203">
        <v>0</v>
      </c>
      <c r="Z90" s="203">
        <v>2.72</v>
      </c>
      <c r="AA90" s="203">
        <v>0.88</v>
      </c>
      <c r="AB90" s="203">
        <v>0</v>
      </c>
      <c r="AC90" s="203">
        <v>10.58</v>
      </c>
      <c r="AD90" s="203">
        <v>0</v>
      </c>
      <c r="AE90" s="203">
        <v>0</v>
      </c>
      <c r="AF90" s="203">
        <v>0</v>
      </c>
      <c r="AG90" s="203">
        <v>24.11</v>
      </c>
      <c r="AH90" s="203">
        <v>0</v>
      </c>
      <c r="AI90" s="203">
        <v>28.93</v>
      </c>
      <c r="AJ90" s="203">
        <v>0</v>
      </c>
      <c r="AK90" s="203">
        <v>9.01</v>
      </c>
      <c r="AL90" s="203">
        <v>0</v>
      </c>
      <c r="AM90" s="203">
        <v>0</v>
      </c>
      <c r="AN90" s="203">
        <v>0</v>
      </c>
      <c r="AO90" s="203">
        <v>180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11.28</v>
      </c>
      <c r="E91" s="203">
        <v>0</v>
      </c>
      <c r="F91" s="203">
        <v>0</v>
      </c>
      <c r="G91" s="203">
        <v>13.65</v>
      </c>
      <c r="H91" s="203">
        <v>0</v>
      </c>
      <c r="I91" s="203">
        <v>5.98</v>
      </c>
      <c r="J91" s="203">
        <v>17.54</v>
      </c>
      <c r="K91" s="203">
        <v>121.85</v>
      </c>
      <c r="L91" s="203">
        <v>32.42</v>
      </c>
      <c r="M91" s="203">
        <v>0</v>
      </c>
      <c r="N91" s="203">
        <v>1.17</v>
      </c>
      <c r="O91" s="203">
        <v>1.94</v>
      </c>
      <c r="P91" s="203">
        <v>2.66</v>
      </c>
      <c r="Q91" s="203">
        <v>0.1</v>
      </c>
      <c r="R91" s="203">
        <v>0.41</v>
      </c>
      <c r="S91" s="203">
        <v>0.26</v>
      </c>
      <c r="T91" s="203">
        <v>0</v>
      </c>
      <c r="U91" s="203">
        <v>3.93</v>
      </c>
      <c r="V91" s="203">
        <v>0.2</v>
      </c>
      <c r="W91" s="203">
        <v>0.4</v>
      </c>
      <c r="X91" s="203">
        <v>1.45</v>
      </c>
      <c r="Y91" s="203">
        <v>0</v>
      </c>
      <c r="Z91" s="203">
        <v>2.72</v>
      </c>
      <c r="AA91" s="203">
        <v>0.88</v>
      </c>
      <c r="AB91" s="203">
        <v>0</v>
      </c>
      <c r="AC91" s="203">
        <v>10.58</v>
      </c>
      <c r="AD91" s="203">
        <v>0</v>
      </c>
      <c r="AE91" s="203">
        <v>0</v>
      </c>
      <c r="AF91" s="203">
        <v>0</v>
      </c>
      <c r="AG91" s="203">
        <v>24.11</v>
      </c>
      <c r="AH91" s="203">
        <v>0</v>
      </c>
      <c r="AI91" s="203">
        <v>28.93</v>
      </c>
      <c r="AJ91" s="203">
        <v>0</v>
      </c>
      <c r="AK91" s="203">
        <v>9.01</v>
      </c>
      <c r="AL91" s="203">
        <v>0</v>
      </c>
      <c r="AM91" s="203">
        <v>0</v>
      </c>
      <c r="AN91" s="203">
        <v>0</v>
      </c>
      <c r="AO91" s="203">
        <v>180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11.33</v>
      </c>
      <c r="E92" s="203">
        <v>0</v>
      </c>
      <c r="F92" s="203">
        <v>0</v>
      </c>
      <c r="G92" s="203">
        <v>13.65</v>
      </c>
      <c r="H92" s="203">
        <v>0</v>
      </c>
      <c r="I92" s="203">
        <v>5.98</v>
      </c>
      <c r="J92" s="203">
        <v>17.54</v>
      </c>
      <c r="K92" s="203">
        <v>121.85</v>
      </c>
      <c r="L92" s="203">
        <v>32.42</v>
      </c>
      <c r="M92" s="203">
        <v>0</v>
      </c>
      <c r="N92" s="203">
        <v>1.17</v>
      </c>
      <c r="O92" s="203">
        <v>1.94</v>
      </c>
      <c r="P92" s="203">
        <v>2.66</v>
      </c>
      <c r="Q92" s="203">
        <v>0.1</v>
      </c>
      <c r="R92" s="203">
        <v>0.41</v>
      </c>
      <c r="S92" s="203">
        <v>0.26</v>
      </c>
      <c r="T92" s="203">
        <v>0</v>
      </c>
      <c r="U92" s="203">
        <v>3.93</v>
      </c>
      <c r="V92" s="203">
        <v>0.2</v>
      </c>
      <c r="W92" s="203">
        <v>0.4</v>
      </c>
      <c r="X92" s="203">
        <v>1.45</v>
      </c>
      <c r="Y92" s="203">
        <v>0</v>
      </c>
      <c r="Z92" s="203">
        <v>2.72</v>
      </c>
      <c r="AA92" s="203">
        <v>0.88</v>
      </c>
      <c r="AB92" s="203">
        <v>0</v>
      </c>
      <c r="AC92" s="203">
        <v>10.58</v>
      </c>
      <c r="AD92" s="203">
        <v>0</v>
      </c>
      <c r="AE92" s="203">
        <v>0</v>
      </c>
      <c r="AF92" s="203">
        <v>0</v>
      </c>
      <c r="AG92" s="203">
        <v>24.11</v>
      </c>
      <c r="AH92" s="203">
        <v>0</v>
      </c>
      <c r="AI92" s="203">
        <v>28.93</v>
      </c>
      <c r="AJ92" s="203">
        <v>0</v>
      </c>
      <c r="AK92" s="203">
        <v>9.01</v>
      </c>
      <c r="AL92" s="203">
        <v>0</v>
      </c>
      <c r="AM92" s="203">
        <v>0</v>
      </c>
      <c r="AN92" s="203">
        <v>0</v>
      </c>
      <c r="AO92" s="203">
        <v>180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11.33</v>
      </c>
      <c r="E93" s="203">
        <v>0</v>
      </c>
      <c r="F93" s="203">
        <v>0</v>
      </c>
      <c r="G93" s="203">
        <v>13.65</v>
      </c>
      <c r="H93" s="203">
        <v>0</v>
      </c>
      <c r="I93" s="203">
        <v>5.98</v>
      </c>
      <c r="J93" s="203">
        <v>17.54</v>
      </c>
      <c r="K93" s="203">
        <v>121.85</v>
      </c>
      <c r="L93" s="203">
        <v>32.42</v>
      </c>
      <c r="M93" s="203">
        <v>0</v>
      </c>
      <c r="N93" s="203">
        <v>1.17</v>
      </c>
      <c r="O93" s="203">
        <v>1.94</v>
      </c>
      <c r="P93" s="203">
        <v>2.66</v>
      </c>
      <c r="Q93" s="203">
        <v>1.65</v>
      </c>
      <c r="R93" s="203">
        <v>5</v>
      </c>
      <c r="S93" s="203">
        <v>2.86</v>
      </c>
      <c r="T93" s="203">
        <v>0</v>
      </c>
      <c r="U93" s="203">
        <v>3.93</v>
      </c>
      <c r="V93" s="203">
        <v>0.2</v>
      </c>
      <c r="W93" s="203">
        <v>0.4</v>
      </c>
      <c r="X93" s="203">
        <v>1.45</v>
      </c>
      <c r="Y93" s="203">
        <v>0</v>
      </c>
      <c r="Z93" s="203">
        <v>2.72</v>
      </c>
      <c r="AA93" s="203">
        <v>11.37</v>
      </c>
      <c r="AB93" s="203">
        <v>0</v>
      </c>
      <c r="AC93" s="203">
        <v>10.58</v>
      </c>
      <c r="AD93" s="203">
        <v>0</v>
      </c>
      <c r="AE93" s="203">
        <v>0</v>
      </c>
      <c r="AF93" s="203">
        <v>0</v>
      </c>
      <c r="AG93" s="203">
        <v>24.11</v>
      </c>
      <c r="AH93" s="203">
        <v>0</v>
      </c>
      <c r="AI93" s="203">
        <v>28.93</v>
      </c>
      <c r="AJ93" s="203">
        <v>0</v>
      </c>
      <c r="AK93" s="203">
        <v>9.01</v>
      </c>
      <c r="AL93" s="203">
        <v>0</v>
      </c>
      <c r="AM93" s="203">
        <v>0</v>
      </c>
      <c r="AN93" s="203">
        <v>0</v>
      </c>
      <c r="AO93" s="203">
        <v>180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11.33</v>
      </c>
      <c r="E94" s="203">
        <v>0</v>
      </c>
      <c r="F94" s="203">
        <v>0</v>
      </c>
      <c r="G94" s="203">
        <v>13.65</v>
      </c>
      <c r="H94" s="203">
        <v>0</v>
      </c>
      <c r="I94" s="203">
        <v>5.98</v>
      </c>
      <c r="J94" s="203">
        <v>17.54</v>
      </c>
      <c r="K94" s="203">
        <v>121.85</v>
      </c>
      <c r="L94" s="203">
        <v>32.42</v>
      </c>
      <c r="M94" s="203">
        <v>0</v>
      </c>
      <c r="N94" s="203">
        <v>1.17</v>
      </c>
      <c r="O94" s="203">
        <v>1.94</v>
      </c>
      <c r="P94" s="203">
        <v>2.66</v>
      </c>
      <c r="Q94" s="203">
        <v>1.65</v>
      </c>
      <c r="R94" s="203">
        <v>5</v>
      </c>
      <c r="S94" s="203">
        <v>2.86</v>
      </c>
      <c r="T94" s="203">
        <v>0</v>
      </c>
      <c r="U94" s="203">
        <v>3.93</v>
      </c>
      <c r="V94" s="203">
        <v>2.4</v>
      </c>
      <c r="W94" s="203">
        <v>0.4</v>
      </c>
      <c r="X94" s="203">
        <v>1.45</v>
      </c>
      <c r="Y94" s="203">
        <v>0</v>
      </c>
      <c r="Z94" s="203">
        <v>2.72</v>
      </c>
      <c r="AA94" s="203">
        <v>11.37</v>
      </c>
      <c r="AB94" s="203">
        <v>0</v>
      </c>
      <c r="AC94" s="203">
        <v>10.58</v>
      </c>
      <c r="AD94" s="203">
        <v>0</v>
      </c>
      <c r="AE94" s="203">
        <v>0</v>
      </c>
      <c r="AF94" s="203">
        <v>0</v>
      </c>
      <c r="AG94" s="203">
        <v>24.11</v>
      </c>
      <c r="AH94" s="203">
        <v>0</v>
      </c>
      <c r="AI94" s="203">
        <v>28.93</v>
      </c>
      <c r="AJ94" s="203">
        <v>0</v>
      </c>
      <c r="AK94" s="203">
        <v>9.01</v>
      </c>
      <c r="AL94" s="203">
        <v>0</v>
      </c>
      <c r="AM94" s="203">
        <v>0</v>
      </c>
      <c r="AN94" s="203">
        <v>0</v>
      </c>
      <c r="AO94" s="203">
        <v>180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11.33</v>
      </c>
      <c r="E95" s="203">
        <v>0</v>
      </c>
      <c r="F95" s="203">
        <v>0</v>
      </c>
      <c r="G95" s="203">
        <v>13.65</v>
      </c>
      <c r="H95" s="203">
        <v>0</v>
      </c>
      <c r="I95" s="203">
        <v>5.98</v>
      </c>
      <c r="J95" s="203">
        <v>17.54</v>
      </c>
      <c r="K95" s="203">
        <v>121.85</v>
      </c>
      <c r="L95" s="203">
        <v>32.42</v>
      </c>
      <c r="M95" s="203">
        <v>0</v>
      </c>
      <c r="N95" s="203">
        <v>1.17</v>
      </c>
      <c r="O95" s="203">
        <v>1.94</v>
      </c>
      <c r="P95" s="203">
        <v>2.66</v>
      </c>
      <c r="Q95" s="203">
        <v>1.65</v>
      </c>
      <c r="R95" s="203">
        <v>5</v>
      </c>
      <c r="S95" s="203">
        <v>2.86</v>
      </c>
      <c r="T95" s="203">
        <v>0</v>
      </c>
      <c r="U95" s="203">
        <v>3.93</v>
      </c>
      <c r="V95" s="203">
        <v>2.4</v>
      </c>
      <c r="W95" s="203">
        <v>0.4</v>
      </c>
      <c r="X95" s="203">
        <v>1.45</v>
      </c>
      <c r="Y95" s="203">
        <v>0</v>
      </c>
      <c r="Z95" s="203">
        <v>2.72</v>
      </c>
      <c r="AA95" s="203">
        <v>11.37</v>
      </c>
      <c r="AB95" s="203">
        <v>0</v>
      </c>
      <c r="AC95" s="203">
        <v>10.58</v>
      </c>
      <c r="AD95" s="203">
        <v>0</v>
      </c>
      <c r="AE95" s="203">
        <v>0</v>
      </c>
      <c r="AF95" s="203">
        <v>0</v>
      </c>
      <c r="AG95" s="203">
        <v>24.11</v>
      </c>
      <c r="AH95" s="203">
        <v>0</v>
      </c>
      <c r="AI95" s="203">
        <v>28.93</v>
      </c>
      <c r="AJ95" s="203">
        <v>0</v>
      </c>
      <c r="AK95" s="203">
        <v>9.01</v>
      </c>
      <c r="AL95" s="203">
        <v>0</v>
      </c>
      <c r="AM95" s="203">
        <v>0</v>
      </c>
      <c r="AN95" s="203">
        <v>0</v>
      </c>
      <c r="AO95" s="203">
        <v>180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11.39</v>
      </c>
      <c r="E96" s="203">
        <v>0</v>
      </c>
      <c r="F96" s="203">
        <v>0</v>
      </c>
      <c r="G96" s="203">
        <v>13.65</v>
      </c>
      <c r="H96" s="203">
        <v>0</v>
      </c>
      <c r="I96" s="203">
        <v>5.98</v>
      </c>
      <c r="J96" s="203">
        <v>17.54</v>
      </c>
      <c r="K96" s="203">
        <v>121.85</v>
      </c>
      <c r="L96" s="203">
        <v>32.42</v>
      </c>
      <c r="M96" s="203">
        <v>0</v>
      </c>
      <c r="N96" s="203">
        <v>1.17</v>
      </c>
      <c r="O96" s="203">
        <v>1.94</v>
      </c>
      <c r="P96" s="203">
        <v>2.66</v>
      </c>
      <c r="Q96" s="203">
        <v>1.1399999999999999</v>
      </c>
      <c r="R96" s="203">
        <v>4.88</v>
      </c>
      <c r="S96" s="203">
        <v>2.79</v>
      </c>
      <c r="T96" s="203">
        <v>0</v>
      </c>
      <c r="U96" s="203">
        <v>3.93</v>
      </c>
      <c r="V96" s="203">
        <v>2.4</v>
      </c>
      <c r="W96" s="203">
        <v>0.4</v>
      </c>
      <c r="X96" s="203">
        <v>1.45</v>
      </c>
      <c r="Y96" s="203">
        <v>0</v>
      </c>
      <c r="Z96" s="203">
        <v>2.72</v>
      </c>
      <c r="AA96" s="203">
        <v>7.81</v>
      </c>
      <c r="AB96" s="203">
        <v>0</v>
      </c>
      <c r="AC96" s="203">
        <v>10.58</v>
      </c>
      <c r="AD96" s="203">
        <v>0</v>
      </c>
      <c r="AE96" s="203">
        <v>0</v>
      </c>
      <c r="AF96" s="203">
        <v>0</v>
      </c>
      <c r="AG96" s="203">
        <v>24.11</v>
      </c>
      <c r="AH96" s="203">
        <v>0</v>
      </c>
      <c r="AI96" s="203">
        <v>28.93</v>
      </c>
      <c r="AJ96" s="203">
        <v>0</v>
      </c>
      <c r="AK96" s="203">
        <v>9.01</v>
      </c>
      <c r="AL96" s="203">
        <v>0</v>
      </c>
      <c r="AM96" s="203">
        <v>0</v>
      </c>
      <c r="AN96" s="203">
        <v>0</v>
      </c>
      <c r="AO96" s="203">
        <v>180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11.39</v>
      </c>
      <c r="E97" s="203">
        <v>0</v>
      </c>
      <c r="F97" s="203">
        <v>0</v>
      </c>
      <c r="G97" s="203">
        <v>13.65</v>
      </c>
      <c r="H97" s="203">
        <v>0</v>
      </c>
      <c r="I97" s="203">
        <v>5.98</v>
      </c>
      <c r="J97" s="203">
        <v>17.54</v>
      </c>
      <c r="K97" s="203">
        <v>121.85</v>
      </c>
      <c r="L97" s="203">
        <v>32.42</v>
      </c>
      <c r="M97" s="203">
        <v>0</v>
      </c>
      <c r="N97" s="203">
        <v>1.17</v>
      </c>
      <c r="O97" s="203">
        <v>1.94</v>
      </c>
      <c r="P97" s="203">
        <v>2.66</v>
      </c>
      <c r="Q97" s="203">
        <v>1.1399999999999999</v>
      </c>
      <c r="R97" s="203">
        <v>4.88</v>
      </c>
      <c r="S97" s="203">
        <v>2.79</v>
      </c>
      <c r="T97" s="203">
        <v>0</v>
      </c>
      <c r="U97" s="203">
        <v>3.93</v>
      </c>
      <c r="V97" s="203">
        <v>2.4</v>
      </c>
      <c r="W97" s="203">
        <v>0.4</v>
      </c>
      <c r="X97" s="203">
        <v>1.45</v>
      </c>
      <c r="Y97" s="203">
        <v>0</v>
      </c>
      <c r="Z97" s="203">
        <v>2.72</v>
      </c>
      <c r="AA97" s="203">
        <v>7.81</v>
      </c>
      <c r="AB97" s="203">
        <v>0</v>
      </c>
      <c r="AC97" s="203">
        <v>10.58</v>
      </c>
      <c r="AD97" s="203">
        <v>0</v>
      </c>
      <c r="AE97" s="203">
        <v>0</v>
      </c>
      <c r="AF97" s="203">
        <v>0</v>
      </c>
      <c r="AG97" s="203">
        <v>24.11</v>
      </c>
      <c r="AH97" s="203">
        <v>0</v>
      </c>
      <c r="AI97" s="203">
        <v>28.93</v>
      </c>
      <c r="AJ97" s="203">
        <v>0</v>
      </c>
      <c r="AK97" s="203">
        <v>9.01</v>
      </c>
      <c r="AL97" s="203">
        <v>0</v>
      </c>
      <c r="AM97" s="203">
        <v>0</v>
      </c>
      <c r="AN97" s="203">
        <v>0</v>
      </c>
      <c r="AO97" s="203">
        <v>180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11.39</v>
      </c>
      <c r="E98" s="203">
        <v>0</v>
      </c>
      <c r="F98" s="203">
        <v>0</v>
      </c>
      <c r="G98" s="203">
        <v>13.65</v>
      </c>
      <c r="H98" s="203">
        <v>0</v>
      </c>
      <c r="I98" s="203">
        <v>5.98</v>
      </c>
      <c r="J98" s="203">
        <v>17.54</v>
      </c>
      <c r="K98" s="203">
        <v>121.85</v>
      </c>
      <c r="L98" s="203">
        <v>32.42</v>
      </c>
      <c r="M98" s="203">
        <v>0</v>
      </c>
      <c r="N98" s="203">
        <v>1.17</v>
      </c>
      <c r="O98" s="203">
        <v>1.94</v>
      </c>
      <c r="P98" s="203">
        <v>2.66</v>
      </c>
      <c r="Q98" s="203">
        <v>1.1399999999999999</v>
      </c>
      <c r="R98" s="203">
        <v>4.88</v>
      </c>
      <c r="S98" s="203">
        <v>2.79</v>
      </c>
      <c r="T98" s="203">
        <v>0</v>
      </c>
      <c r="U98" s="203">
        <v>3.93</v>
      </c>
      <c r="V98" s="203">
        <v>2.36</v>
      </c>
      <c r="W98" s="203">
        <v>0.4</v>
      </c>
      <c r="X98" s="203">
        <v>1.45</v>
      </c>
      <c r="Y98" s="203">
        <v>0</v>
      </c>
      <c r="Z98" s="203">
        <v>2.72</v>
      </c>
      <c r="AA98" s="203">
        <v>7.81</v>
      </c>
      <c r="AB98" s="203">
        <v>0</v>
      </c>
      <c r="AC98" s="203">
        <v>10.58</v>
      </c>
      <c r="AD98" s="203">
        <v>0</v>
      </c>
      <c r="AE98" s="203">
        <v>0</v>
      </c>
      <c r="AF98" s="203">
        <v>0</v>
      </c>
      <c r="AG98" s="203">
        <v>24.11</v>
      </c>
      <c r="AH98" s="203">
        <v>0</v>
      </c>
      <c r="AI98" s="203">
        <v>28.93</v>
      </c>
      <c r="AJ98" s="203">
        <v>0</v>
      </c>
      <c r="AK98" s="203">
        <v>9.01</v>
      </c>
      <c r="AL98" s="203">
        <v>0</v>
      </c>
      <c r="AM98" s="203">
        <v>0</v>
      </c>
      <c r="AN98" s="203">
        <v>0</v>
      </c>
      <c r="AO98" s="203">
        <v>180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0.26505750000000006</v>
      </c>
      <c r="E99">
        <f t="shared" si="0"/>
        <v>0</v>
      </c>
      <c r="F99">
        <f t="shared" si="0"/>
        <v>0</v>
      </c>
      <c r="G99">
        <f t="shared" si="0"/>
        <v>0.32760000000000017</v>
      </c>
      <c r="H99">
        <f t="shared" si="0"/>
        <v>0</v>
      </c>
      <c r="I99">
        <f t="shared" si="0"/>
        <v>0.1435200000000002</v>
      </c>
      <c r="J99">
        <f t="shared" si="0"/>
        <v>0.36395499999999958</v>
      </c>
      <c r="K99">
        <f t="shared" si="0"/>
        <v>1.9927250000000016</v>
      </c>
      <c r="L99">
        <f t="shared" si="0"/>
        <v>0.43642750000000041</v>
      </c>
      <c r="M99">
        <f t="shared" si="0"/>
        <v>0</v>
      </c>
      <c r="N99">
        <f t="shared" si="0"/>
        <v>2.8080000000000035E-2</v>
      </c>
      <c r="O99">
        <f t="shared" si="0"/>
        <v>4.6559999999999963E-2</v>
      </c>
      <c r="P99">
        <f t="shared" si="0"/>
        <v>6.3839999999999938E-2</v>
      </c>
      <c r="Q99">
        <f t="shared" si="0"/>
        <v>1.1990000000000021E-2</v>
      </c>
      <c r="R99">
        <f t="shared" si="0"/>
        <v>4.9539999999999952E-2</v>
      </c>
      <c r="S99">
        <f t="shared" si="0"/>
        <v>2.8717500000000076E-2</v>
      </c>
      <c r="T99">
        <f t="shared" si="0"/>
        <v>0</v>
      </c>
      <c r="U99">
        <f t="shared" si="0"/>
        <v>0.13876999999999975</v>
      </c>
      <c r="V99">
        <f t="shared" si="0"/>
        <v>1.1965000000000002E-2</v>
      </c>
      <c r="W99">
        <f t="shared" si="0"/>
        <v>9.5999999999999818E-3</v>
      </c>
      <c r="X99">
        <f t="shared" si="0"/>
        <v>3.5085000000000012E-2</v>
      </c>
      <c r="Y99">
        <f t="shared" si="0"/>
        <v>0</v>
      </c>
      <c r="Z99">
        <f t="shared" si="0"/>
        <v>8.2635000000000181E-2</v>
      </c>
      <c r="AA99">
        <f t="shared" si="0"/>
        <v>5.1582499999999955E-2</v>
      </c>
      <c r="AB99">
        <f t="shared" si="0"/>
        <v>0</v>
      </c>
      <c r="AC99">
        <f t="shared" si="0"/>
        <v>0.24194000000000043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0.57863999999999938</v>
      </c>
      <c r="AH99">
        <f t="shared" si="0"/>
        <v>0</v>
      </c>
      <c r="AI99">
        <f t="shared" si="0"/>
        <v>0.69431999999999927</v>
      </c>
      <c r="AJ99">
        <f t="shared" si="0"/>
        <v>0</v>
      </c>
      <c r="AK99">
        <f t="shared" si="0"/>
        <v>0.21817000000000003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4.3470000000000057</v>
      </c>
      <c r="AP99">
        <f t="shared" si="0"/>
        <v>0</v>
      </c>
      <c r="AQ99">
        <f t="shared" si="0"/>
        <v>0</v>
      </c>
      <c r="AR99">
        <f t="shared" si="0"/>
        <v>3.8049999999999998E-3</v>
      </c>
      <c r="AS99">
        <f t="shared" si="0"/>
        <v>0</v>
      </c>
      <c r="AT99">
        <f t="shared" si="0"/>
        <v>5.7004999999999979E-2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9.09</v>
      </c>
      <c r="AH3" s="203">
        <v>0</v>
      </c>
      <c r="AI3" s="203">
        <v>10.91</v>
      </c>
      <c r="AJ3" s="203">
        <v>0</v>
      </c>
      <c r="AK3" s="203">
        <v>0.84</v>
      </c>
      <c r="AL3" s="203">
        <v>0</v>
      </c>
      <c r="AM3" s="203">
        <v>0</v>
      </c>
      <c r="AN3" s="203">
        <v>0</v>
      </c>
      <c r="AO3" s="203">
        <v>18.600000000000001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9.09</v>
      </c>
      <c r="AH4" s="203">
        <v>0</v>
      </c>
      <c r="AI4" s="203">
        <v>10.91</v>
      </c>
      <c r="AJ4" s="203">
        <v>0</v>
      </c>
      <c r="AK4" s="203">
        <v>0.84</v>
      </c>
      <c r="AL4" s="203">
        <v>0</v>
      </c>
      <c r="AM4" s="203">
        <v>0</v>
      </c>
      <c r="AN4" s="203">
        <v>0</v>
      </c>
      <c r="AO4" s="203">
        <v>18.600000000000001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9.09</v>
      </c>
      <c r="AH5" s="203">
        <v>0</v>
      </c>
      <c r="AI5" s="203">
        <v>10.91</v>
      </c>
      <c r="AJ5" s="203">
        <v>0</v>
      </c>
      <c r="AK5" s="203">
        <v>0.84</v>
      </c>
      <c r="AL5" s="203">
        <v>0</v>
      </c>
      <c r="AM5" s="203">
        <v>0</v>
      </c>
      <c r="AN5" s="203">
        <v>0</v>
      </c>
      <c r="AO5" s="203">
        <v>18.600000000000001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9.09</v>
      </c>
      <c r="AH6" s="203">
        <v>0</v>
      </c>
      <c r="AI6" s="203">
        <v>10.91</v>
      </c>
      <c r="AJ6" s="203">
        <v>0</v>
      </c>
      <c r="AK6" s="203">
        <v>0.84</v>
      </c>
      <c r="AL6" s="203">
        <v>0</v>
      </c>
      <c r="AM6" s="203">
        <v>0</v>
      </c>
      <c r="AN6" s="203">
        <v>0</v>
      </c>
      <c r="AO6" s="203">
        <v>18.600000000000001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9.09</v>
      </c>
      <c r="AH7" s="203">
        <v>0</v>
      </c>
      <c r="AI7" s="203">
        <v>10.91</v>
      </c>
      <c r="AJ7" s="203">
        <v>0</v>
      </c>
      <c r="AK7" s="203">
        <v>0.84</v>
      </c>
      <c r="AL7" s="203">
        <v>0</v>
      </c>
      <c r="AM7" s="203">
        <v>0</v>
      </c>
      <c r="AN7" s="203">
        <v>0</v>
      </c>
      <c r="AO7" s="203">
        <v>18.600000000000001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9.09</v>
      </c>
      <c r="AH8" s="203">
        <v>0</v>
      </c>
      <c r="AI8" s="203">
        <v>10.91</v>
      </c>
      <c r="AJ8" s="203">
        <v>0</v>
      </c>
      <c r="AK8" s="203">
        <v>0.84</v>
      </c>
      <c r="AL8" s="203">
        <v>0</v>
      </c>
      <c r="AM8" s="203">
        <v>0</v>
      </c>
      <c r="AN8" s="203">
        <v>0</v>
      </c>
      <c r="AO8" s="203">
        <v>18.600000000000001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9.09</v>
      </c>
      <c r="AH9" s="203">
        <v>0</v>
      </c>
      <c r="AI9" s="203">
        <v>10.91</v>
      </c>
      <c r="AJ9" s="203">
        <v>0</v>
      </c>
      <c r="AK9" s="203">
        <v>0.84</v>
      </c>
      <c r="AL9" s="203">
        <v>0</v>
      </c>
      <c r="AM9" s="203">
        <v>0</v>
      </c>
      <c r="AN9" s="203">
        <v>0</v>
      </c>
      <c r="AO9" s="203">
        <v>18.600000000000001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9.09</v>
      </c>
      <c r="AH10" s="203">
        <v>0</v>
      </c>
      <c r="AI10" s="203">
        <v>10.91</v>
      </c>
      <c r="AJ10" s="203">
        <v>0</v>
      </c>
      <c r="AK10" s="203">
        <v>0.84</v>
      </c>
      <c r="AL10" s="203">
        <v>0</v>
      </c>
      <c r="AM10" s="203">
        <v>0</v>
      </c>
      <c r="AN10" s="203">
        <v>0</v>
      </c>
      <c r="AO10" s="203">
        <v>18.600000000000001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9.09</v>
      </c>
      <c r="AH11" s="203">
        <v>0</v>
      </c>
      <c r="AI11" s="203">
        <v>10.91</v>
      </c>
      <c r="AJ11" s="203">
        <v>0</v>
      </c>
      <c r="AK11" s="203">
        <v>0.84</v>
      </c>
      <c r="AL11" s="203">
        <v>0</v>
      </c>
      <c r="AM11" s="203">
        <v>0</v>
      </c>
      <c r="AN11" s="203">
        <v>0</v>
      </c>
      <c r="AO11" s="203">
        <v>18.600000000000001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9.09</v>
      </c>
      <c r="AH12" s="203">
        <v>0</v>
      </c>
      <c r="AI12" s="203">
        <v>10.91</v>
      </c>
      <c r="AJ12" s="203">
        <v>0</v>
      </c>
      <c r="AK12" s="203">
        <v>0.84</v>
      </c>
      <c r="AL12" s="203">
        <v>0</v>
      </c>
      <c r="AM12" s="203">
        <v>0</v>
      </c>
      <c r="AN12" s="203">
        <v>0</v>
      </c>
      <c r="AO12" s="203">
        <v>18.600000000000001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9.09</v>
      </c>
      <c r="AH13" s="203">
        <v>0</v>
      </c>
      <c r="AI13" s="203">
        <v>10.91</v>
      </c>
      <c r="AJ13" s="203">
        <v>0</v>
      </c>
      <c r="AK13" s="203">
        <v>0.84</v>
      </c>
      <c r="AL13" s="203">
        <v>0</v>
      </c>
      <c r="AM13" s="203">
        <v>0</v>
      </c>
      <c r="AN13" s="203">
        <v>0</v>
      </c>
      <c r="AO13" s="203">
        <v>18.600000000000001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9.09</v>
      </c>
      <c r="AH14" s="203">
        <v>0</v>
      </c>
      <c r="AI14" s="203">
        <v>10.91</v>
      </c>
      <c r="AJ14" s="203">
        <v>0</v>
      </c>
      <c r="AK14" s="203">
        <v>0.84</v>
      </c>
      <c r="AL14" s="203">
        <v>0</v>
      </c>
      <c r="AM14" s="203">
        <v>0</v>
      </c>
      <c r="AN14" s="203">
        <v>0</v>
      </c>
      <c r="AO14" s="203">
        <v>18.600000000000001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9.09</v>
      </c>
      <c r="AH15" s="203">
        <v>0</v>
      </c>
      <c r="AI15" s="203">
        <v>10.91</v>
      </c>
      <c r="AJ15" s="203">
        <v>0</v>
      </c>
      <c r="AK15" s="203">
        <v>0.84</v>
      </c>
      <c r="AL15" s="203">
        <v>0</v>
      </c>
      <c r="AM15" s="203">
        <v>0</v>
      </c>
      <c r="AN15" s="203">
        <v>0</v>
      </c>
      <c r="AO15" s="203">
        <v>18.600000000000001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9.09</v>
      </c>
      <c r="AH16" s="203">
        <v>0</v>
      </c>
      <c r="AI16" s="203">
        <v>10.91</v>
      </c>
      <c r="AJ16" s="203">
        <v>0</v>
      </c>
      <c r="AK16" s="203">
        <v>0.84</v>
      </c>
      <c r="AL16" s="203">
        <v>0</v>
      </c>
      <c r="AM16" s="203">
        <v>0</v>
      </c>
      <c r="AN16" s="203">
        <v>0</v>
      </c>
      <c r="AO16" s="203">
        <v>18.600000000000001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9.09</v>
      </c>
      <c r="AH17" s="203">
        <v>0</v>
      </c>
      <c r="AI17" s="203">
        <v>10.91</v>
      </c>
      <c r="AJ17" s="203">
        <v>0</v>
      </c>
      <c r="AK17" s="203">
        <v>0.84</v>
      </c>
      <c r="AL17" s="203">
        <v>0</v>
      </c>
      <c r="AM17" s="203">
        <v>0</v>
      </c>
      <c r="AN17" s="203">
        <v>0</v>
      </c>
      <c r="AO17" s="203">
        <v>18.600000000000001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9.09</v>
      </c>
      <c r="AH18" s="203">
        <v>0</v>
      </c>
      <c r="AI18" s="203">
        <v>10.91</v>
      </c>
      <c r="AJ18" s="203">
        <v>0</v>
      </c>
      <c r="AK18" s="203">
        <v>0.84</v>
      </c>
      <c r="AL18" s="203">
        <v>0</v>
      </c>
      <c r="AM18" s="203">
        <v>0</v>
      </c>
      <c r="AN18" s="203">
        <v>0</v>
      </c>
      <c r="AO18" s="203">
        <v>18.600000000000001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9.09</v>
      </c>
      <c r="AH19" s="203">
        <v>0</v>
      </c>
      <c r="AI19" s="203">
        <v>10.91</v>
      </c>
      <c r="AJ19" s="203">
        <v>0</v>
      </c>
      <c r="AK19" s="203">
        <v>0.84</v>
      </c>
      <c r="AL19" s="203">
        <v>0</v>
      </c>
      <c r="AM19" s="203">
        <v>0</v>
      </c>
      <c r="AN19" s="203">
        <v>0</v>
      </c>
      <c r="AO19" s="203">
        <v>18.600000000000001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9.09</v>
      </c>
      <c r="AH20" s="203">
        <v>0</v>
      </c>
      <c r="AI20" s="203">
        <v>10.91</v>
      </c>
      <c r="AJ20" s="203">
        <v>0</v>
      </c>
      <c r="AK20" s="203">
        <v>0.84</v>
      </c>
      <c r="AL20" s="203">
        <v>0</v>
      </c>
      <c r="AM20" s="203">
        <v>0</v>
      </c>
      <c r="AN20" s="203">
        <v>0</v>
      </c>
      <c r="AO20" s="203">
        <v>18.600000000000001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9.09</v>
      </c>
      <c r="AH21" s="203">
        <v>0</v>
      </c>
      <c r="AI21" s="203">
        <v>10.91</v>
      </c>
      <c r="AJ21" s="203">
        <v>0</v>
      </c>
      <c r="AK21" s="203">
        <v>0.84</v>
      </c>
      <c r="AL21" s="203">
        <v>0</v>
      </c>
      <c r="AM21" s="203">
        <v>0</v>
      </c>
      <c r="AN21" s="203">
        <v>0</v>
      </c>
      <c r="AO21" s="203">
        <v>18.600000000000001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9.09</v>
      </c>
      <c r="AH22" s="203">
        <v>0</v>
      </c>
      <c r="AI22" s="203">
        <v>10.91</v>
      </c>
      <c r="AJ22" s="203">
        <v>0</v>
      </c>
      <c r="AK22" s="203">
        <v>0.84</v>
      </c>
      <c r="AL22" s="203">
        <v>0</v>
      </c>
      <c r="AM22" s="203">
        <v>0</v>
      </c>
      <c r="AN22" s="203">
        <v>0</v>
      </c>
      <c r="AO22" s="203">
        <v>18.600000000000001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9.09</v>
      </c>
      <c r="AH23" s="203">
        <v>0</v>
      </c>
      <c r="AI23" s="203">
        <v>10.91</v>
      </c>
      <c r="AJ23" s="203">
        <v>0</v>
      </c>
      <c r="AK23" s="203">
        <v>0.84</v>
      </c>
      <c r="AL23" s="203">
        <v>0</v>
      </c>
      <c r="AM23" s="203">
        <v>0</v>
      </c>
      <c r="AN23" s="203">
        <v>0</v>
      </c>
      <c r="AO23" s="203">
        <v>18.600000000000001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9.09</v>
      </c>
      <c r="AH24" s="203">
        <v>0</v>
      </c>
      <c r="AI24" s="203">
        <v>10.91</v>
      </c>
      <c r="AJ24" s="203">
        <v>0</v>
      </c>
      <c r="AK24" s="203">
        <v>0.84</v>
      </c>
      <c r="AL24" s="203">
        <v>0</v>
      </c>
      <c r="AM24" s="203">
        <v>0</v>
      </c>
      <c r="AN24" s="203">
        <v>0</v>
      </c>
      <c r="AO24" s="203">
        <v>18.600000000000001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9.09</v>
      </c>
      <c r="AH25" s="203">
        <v>0</v>
      </c>
      <c r="AI25" s="203">
        <v>10.91</v>
      </c>
      <c r="AJ25" s="203">
        <v>0</v>
      </c>
      <c r="AK25" s="203">
        <v>0.84</v>
      </c>
      <c r="AL25" s="203">
        <v>0</v>
      </c>
      <c r="AM25" s="203">
        <v>0</v>
      </c>
      <c r="AN25" s="203">
        <v>0</v>
      </c>
      <c r="AO25" s="203">
        <v>18.600000000000001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9.09</v>
      </c>
      <c r="AH26" s="203">
        <v>0</v>
      </c>
      <c r="AI26" s="203">
        <v>10.91</v>
      </c>
      <c r="AJ26" s="203">
        <v>0</v>
      </c>
      <c r="AK26" s="203">
        <v>0.84</v>
      </c>
      <c r="AL26" s="203">
        <v>0</v>
      </c>
      <c r="AM26" s="203">
        <v>0</v>
      </c>
      <c r="AN26" s="203">
        <v>0</v>
      </c>
      <c r="AO26" s="203">
        <v>18.600000000000001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9.09</v>
      </c>
      <c r="AH27" s="203">
        <v>0</v>
      </c>
      <c r="AI27" s="203">
        <v>10.91</v>
      </c>
      <c r="AJ27" s="203">
        <v>0</v>
      </c>
      <c r="AK27" s="203">
        <v>0.84</v>
      </c>
      <c r="AL27" s="203">
        <v>0</v>
      </c>
      <c r="AM27" s="203">
        <v>0</v>
      </c>
      <c r="AN27" s="203">
        <v>0</v>
      </c>
      <c r="AO27" s="203">
        <v>18.600000000000001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9.09</v>
      </c>
      <c r="AH28" s="203">
        <v>0</v>
      </c>
      <c r="AI28" s="203">
        <v>10.91</v>
      </c>
      <c r="AJ28" s="203">
        <v>0</v>
      </c>
      <c r="AK28" s="203">
        <v>0.84</v>
      </c>
      <c r="AL28" s="203">
        <v>0</v>
      </c>
      <c r="AM28" s="203">
        <v>0</v>
      </c>
      <c r="AN28" s="203">
        <v>0</v>
      </c>
      <c r="AO28" s="203">
        <v>18.600000000000001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9.09</v>
      </c>
      <c r="AH29" s="203">
        <v>0</v>
      </c>
      <c r="AI29" s="203">
        <v>10.91</v>
      </c>
      <c r="AJ29" s="203">
        <v>0</v>
      </c>
      <c r="AK29" s="203">
        <v>0.84</v>
      </c>
      <c r="AL29" s="203">
        <v>0</v>
      </c>
      <c r="AM29" s="203">
        <v>0</v>
      </c>
      <c r="AN29" s="203">
        <v>0</v>
      </c>
      <c r="AO29" s="203">
        <v>18.600000000000001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9.09</v>
      </c>
      <c r="AH30" s="203">
        <v>0</v>
      </c>
      <c r="AI30" s="203">
        <v>10.91</v>
      </c>
      <c r="AJ30" s="203">
        <v>0</v>
      </c>
      <c r="AK30" s="203">
        <v>0.84</v>
      </c>
      <c r="AL30" s="203">
        <v>0</v>
      </c>
      <c r="AM30" s="203">
        <v>0</v>
      </c>
      <c r="AN30" s="203">
        <v>0</v>
      </c>
      <c r="AO30" s="203">
        <v>18.600000000000001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9.09</v>
      </c>
      <c r="AH31" s="203">
        <v>0</v>
      </c>
      <c r="AI31" s="203">
        <v>10.91</v>
      </c>
      <c r="AJ31" s="203">
        <v>0</v>
      </c>
      <c r="AK31" s="203">
        <v>0.84</v>
      </c>
      <c r="AL31" s="203">
        <v>0</v>
      </c>
      <c r="AM31" s="203">
        <v>0</v>
      </c>
      <c r="AN31" s="203">
        <v>0</v>
      </c>
      <c r="AO31" s="203">
        <v>18.600000000000001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9.09</v>
      </c>
      <c r="AH32" s="203">
        <v>0</v>
      </c>
      <c r="AI32" s="203">
        <v>10.91</v>
      </c>
      <c r="AJ32" s="203">
        <v>0</v>
      </c>
      <c r="AK32" s="203">
        <v>0.84</v>
      </c>
      <c r="AL32" s="203">
        <v>0</v>
      </c>
      <c r="AM32" s="203">
        <v>0</v>
      </c>
      <c r="AN32" s="203">
        <v>0</v>
      </c>
      <c r="AO32" s="203">
        <v>18.600000000000001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9.09</v>
      </c>
      <c r="AH33" s="203">
        <v>0</v>
      </c>
      <c r="AI33" s="203">
        <v>10.91</v>
      </c>
      <c r="AJ33" s="203">
        <v>0</v>
      </c>
      <c r="AK33" s="203">
        <v>0.84</v>
      </c>
      <c r="AL33" s="203">
        <v>0</v>
      </c>
      <c r="AM33" s="203">
        <v>0</v>
      </c>
      <c r="AN33" s="203">
        <v>0</v>
      </c>
      <c r="AO33" s="203">
        <v>18.600000000000001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9.09</v>
      </c>
      <c r="AH34" s="203">
        <v>0</v>
      </c>
      <c r="AI34" s="203">
        <v>10.91</v>
      </c>
      <c r="AJ34" s="203">
        <v>0</v>
      </c>
      <c r="AK34" s="203">
        <v>0.84</v>
      </c>
      <c r="AL34" s="203">
        <v>0</v>
      </c>
      <c r="AM34" s="203">
        <v>0</v>
      </c>
      <c r="AN34" s="203">
        <v>0</v>
      </c>
      <c r="AO34" s="203">
        <v>18.600000000000001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9.09</v>
      </c>
      <c r="AH35" s="203">
        <v>0</v>
      </c>
      <c r="AI35" s="203">
        <v>10.91</v>
      </c>
      <c r="AJ35" s="203">
        <v>0</v>
      </c>
      <c r="AK35" s="203">
        <v>0.84</v>
      </c>
      <c r="AL35" s="203">
        <v>0</v>
      </c>
      <c r="AM35" s="203">
        <v>0</v>
      </c>
      <c r="AN35" s="203">
        <v>0</v>
      </c>
      <c r="AO35" s="203">
        <v>18.600000000000001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9.09</v>
      </c>
      <c r="AH36" s="203">
        <v>0</v>
      </c>
      <c r="AI36" s="203">
        <v>10.91</v>
      </c>
      <c r="AJ36" s="203">
        <v>0</v>
      </c>
      <c r="AK36" s="203">
        <v>0.84</v>
      </c>
      <c r="AL36" s="203">
        <v>0</v>
      </c>
      <c r="AM36" s="203">
        <v>0</v>
      </c>
      <c r="AN36" s="203">
        <v>0</v>
      </c>
      <c r="AO36" s="203">
        <v>18.600000000000001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9.09</v>
      </c>
      <c r="AH37" s="203">
        <v>0</v>
      </c>
      <c r="AI37" s="203">
        <v>10.91</v>
      </c>
      <c r="AJ37" s="203">
        <v>0</v>
      </c>
      <c r="AK37" s="203">
        <v>0.84</v>
      </c>
      <c r="AL37" s="203">
        <v>0</v>
      </c>
      <c r="AM37" s="203">
        <v>0</v>
      </c>
      <c r="AN37" s="203">
        <v>0</v>
      </c>
      <c r="AO37" s="203">
        <v>18.600000000000001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9.09</v>
      </c>
      <c r="AH38" s="203">
        <v>0</v>
      </c>
      <c r="AI38" s="203">
        <v>10.91</v>
      </c>
      <c r="AJ38" s="203">
        <v>0</v>
      </c>
      <c r="AK38" s="203">
        <v>0.84</v>
      </c>
      <c r="AL38" s="203">
        <v>0</v>
      </c>
      <c r="AM38" s="203">
        <v>0</v>
      </c>
      <c r="AN38" s="203">
        <v>0</v>
      </c>
      <c r="AO38" s="203">
        <v>18.600000000000001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9.09</v>
      </c>
      <c r="AH39" s="203">
        <v>0</v>
      </c>
      <c r="AI39" s="203">
        <v>10.91</v>
      </c>
      <c r="AJ39" s="203">
        <v>0</v>
      </c>
      <c r="AK39" s="203">
        <v>0.84</v>
      </c>
      <c r="AL39" s="203">
        <v>0</v>
      </c>
      <c r="AM39" s="203">
        <v>0</v>
      </c>
      <c r="AN39" s="203">
        <v>0</v>
      </c>
      <c r="AO39" s="203">
        <v>18.420000000000002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9.09</v>
      </c>
      <c r="AH40" s="203">
        <v>0</v>
      </c>
      <c r="AI40" s="203">
        <v>10.91</v>
      </c>
      <c r="AJ40" s="203">
        <v>0</v>
      </c>
      <c r="AK40" s="203">
        <v>0.84</v>
      </c>
      <c r="AL40" s="203">
        <v>0</v>
      </c>
      <c r="AM40" s="203">
        <v>0</v>
      </c>
      <c r="AN40" s="203">
        <v>0</v>
      </c>
      <c r="AO40" s="203">
        <v>18.420000000000002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9.09</v>
      </c>
      <c r="AH41" s="203">
        <v>0</v>
      </c>
      <c r="AI41" s="203">
        <v>10.91</v>
      </c>
      <c r="AJ41" s="203">
        <v>0</v>
      </c>
      <c r="AK41" s="203">
        <v>0.84</v>
      </c>
      <c r="AL41" s="203">
        <v>0</v>
      </c>
      <c r="AM41" s="203">
        <v>0</v>
      </c>
      <c r="AN41" s="203">
        <v>0</v>
      </c>
      <c r="AO41" s="203">
        <v>18.420000000000002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9.09</v>
      </c>
      <c r="AH42" s="203">
        <v>0</v>
      </c>
      <c r="AI42" s="203">
        <v>10.91</v>
      </c>
      <c r="AJ42" s="203">
        <v>0</v>
      </c>
      <c r="AK42" s="203">
        <v>0.84</v>
      </c>
      <c r="AL42" s="203">
        <v>0</v>
      </c>
      <c r="AM42" s="203">
        <v>0</v>
      </c>
      <c r="AN42" s="203">
        <v>0</v>
      </c>
      <c r="AO42" s="203">
        <v>18.420000000000002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9.09</v>
      </c>
      <c r="AH43" s="203">
        <v>0</v>
      </c>
      <c r="AI43" s="203">
        <v>10.91</v>
      </c>
      <c r="AJ43" s="203">
        <v>0</v>
      </c>
      <c r="AK43" s="203">
        <v>0.84</v>
      </c>
      <c r="AL43" s="203">
        <v>0</v>
      </c>
      <c r="AM43" s="203">
        <v>0</v>
      </c>
      <c r="AN43" s="203">
        <v>0</v>
      </c>
      <c r="AO43" s="203">
        <v>18.420000000000002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9.09</v>
      </c>
      <c r="AH44" s="203">
        <v>0</v>
      </c>
      <c r="AI44" s="203">
        <v>10.91</v>
      </c>
      <c r="AJ44" s="203">
        <v>0</v>
      </c>
      <c r="AK44" s="203">
        <v>0.84</v>
      </c>
      <c r="AL44" s="203">
        <v>0</v>
      </c>
      <c r="AM44" s="203">
        <v>0</v>
      </c>
      <c r="AN44" s="203">
        <v>0</v>
      </c>
      <c r="AO44" s="203">
        <v>18.420000000000002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9.09</v>
      </c>
      <c r="AH45" s="203">
        <v>0</v>
      </c>
      <c r="AI45" s="203">
        <v>10.91</v>
      </c>
      <c r="AJ45" s="203">
        <v>0</v>
      </c>
      <c r="AK45" s="203">
        <v>0.84</v>
      </c>
      <c r="AL45" s="203">
        <v>0</v>
      </c>
      <c r="AM45" s="203">
        <v>0</v>
      </c>
      <c r="AN45" s="203">
        <v>0</v>
      </c>
      <c r="AO45" s="203">
        <v>18.420000000000002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9.09</v>
      </c>
      <c r="AH46" s="203">
        <v>0</v>
      </c>
      <c r="AI46" s="203">
        <v>10.91</v>
      </c>
      <c r="AJ46" s="203">
        <v>0</v>
      </c>
      <c r="AK46" s="203">
        <v>0.84</v>
      </c>
      <c r="AL46" s="203">
        <v>0</v>
      </c>
      <c r="AM46" s="203">
        <v>0</v>
      </c>
      <c r="AN46" s="203">
        <v>0</v>
      </c>
      <c r="AO46" s="203">
        <v>18.420000000000002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9.09</v>
      </c>
      <c r="AH47" s="203">
        <v>0</v>
      </c>
      <c r="AI47" s="203">
        <v>10.91</v>
      </c>
      <c r="AJ47" s="203">
        <v>0</v>
      </c>
      <c r="AK47" s="203">
        <v>0.84</v>
      </c>
      <c r="AL47" s="203">
        <v>0</v>
      </c>
      <c r="AM47" s="203">
        <v>0</v>
      </c>
      <c r="AN47" s="203">
        <v>0</v>
      </c>
      <c r="AO47" s="203">
        <v>18.420000000000002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9.09</v>
      </c>
      <c r="AH48" s="203">
        <v>0</v>
      </c>
      <c r="AI48" s="203">
        <v>10.91</v>
      </c>
      <c r="AJ48" s="203">
        <v>0</v>
      </c>
      <c r="AK48" s="203">
        <v>0.84</v>
      </c>
      <c r="AL48" s="203">
        <v>0</v>
      </c>
      <c r="AM48" s="203">
        <v>0</v>
      </c>
      <c r="AN48" s="203">
        <v>0</v>
      </c>
      <c r="AO48" s="203">
        <v>18.420000000000002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9.09</v>
      </c>
      <c r="AH49" s="203">
        <v>0</v>
      </c>
      <c r="AI49" s="203">
        <v>10.91</v>
      </c>
      <c r="AJ49" s="203">
        <v>0</v>
      </c>
      <c r="AK49" s="203">
        <v>0.84</v>
      </c>
      <c r="AL49" s="203">
        <v>0</v>
      </c>
      <c r="AM49" s="203">
        <v>0</v>
      </c>
      <c r="AN49" s="203">
        <v>0</v>
      </c>
      <c r="AO49" s="203">
        <v>18.420000000000002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9.09</v>
      </c>
      <c r="AH50" s="203">
        <v>0</v>
      </c>
      <c r="AI50" s="203">
        <v>10.91</v>
      </c>
      <c r="AJ50" s="203">
        <v>0</v>
      </c>
      <c r="AK50" s="203">
        <v>0.84</v>
      </c>
      <c r="AL50" s="203">
        <v>0</v>
      </c>
      <c r="AM50" s="203">
        <v>0</v>
      </c>
      <c r="AN50" s="203">
        <v>0</v>
      </c>
      <c r="AO50" s="203">
        <v>18.420000000000002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9.09</v>
      </c>
      <c r="AH51" s="203">
        <v>0</v>
      </c>
      <c r="AI51" s="203">
        <v>10.91</v>
      </c>
      <c r="AJ51" s="203">
        <v>0</v>
      </c>
      <c r="AK51" s="203">
        <v>0.84</v>
      </c>
      <c r="AL51" s="203">
        <v>0</v>
      </c>
      <c r="AM51" s="203">
        <v>0</v>
      </c>
      <c r="AN51" s="203">
        <v>0</v>
      </c>
      <c r="AO51" s="203">
        <v>18.059999999999999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9.09</v>
      </c>
      <c r="AH52" s="203">
        <v>0</v>
      </c>
      <c r="AI52" s="203">
        <v>10.91</v>
      </c>
      <c r="AJ52" s="203">
        <v>0</v>
      </c>
      <c r="AK52" s="203">
        <v>0.84</v>
      </c>
      <c r="AL52" s="203">
        <v>0</v>
      </c>
      <c r="AM52" s="203">
        <v>0</v>
      </c>
      <c r="AN52" s="203">
        <v>0</v>
      </c>
      <c r="AO52" s="203">
        <v>18.059999999999999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9.09</v>
      </c>
      <c r="AH53" s="203">
        <v>0</v>
      </c>
      <c r="AI53" s="203">
        <v>10.91</v>
      </c>
      <c r="AJ53" s="203">
        <v>0</v>
      </c>
      <c r="AK53" s="203">
        <v>0.84</v>
      </c>
      <c r="AL53" s="203">
        <v>0</v>
      </c>
      <c r="AM53" s="203">
        <v>0</v>
      </c>
      <c r="AN53" s="203">
        <v>0</v>
      </c>
      <c r="AO53" s="203">
        <v>18.059999999999999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9.09</v>
      </c>
      <c r="AH54" s="203">
        <v>0</v>
      </c>
      <c r="AI54" s="203">
        <v>10.91</v>
      </c>
      <c r="AJ54" s="203">
        <v>0</v>
      </c>
      <c r="AK54" s="203">
        <v>0.84</v>
      </c>
      <c r="AL54" s="203">
        <v>0</v>
      </c>
      <c r="AM54" s="203">
        <v>0</v>
      </c>
      <c r="AN54" s="203">
        <v>0</v>
      </c>
      <c r="AO54" s="203">
        <v>18.059999999999999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9.09</v>
      </c>
      <c r="AH55" s="203">
        <v>0</v>
      </c>
      <c r="AI55" s="203">
        <v>10.91</v>
      </c>
      <c r="AJ55" s="203">
        <v>0</v>
      </c>
      <c r="AK55" s="203">
        <v>0.84</v>
      </c>
      <c r="AL55" s="203">
        <v>0</v>
      </c>
      <c r="AM55" s="203">
        <v>0</v>
      </c>
      <c r="AN55" s="203">
        <v>0</v>
      </c>
      <c r="AO55" s="203">
        <v>18.059999999999999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9.09</v>
      </c>
      <c r="AH56" s="203">
        <v>0</v>
      </c>
      <c r="AI56" s="203">
        <v>10.91</v>
      </c>
      <c r="AJ56" s="203">
        <v>0</v>
      </c>
      <c r="AK56" s="203">
        <v>0.84</v>
      </c>
      <c r="AL56" s="203">
        <v>0</v>
      </c>
      <c r="AM56" s="203">
        <v>0</v>
      </c>
      <c r="AN56" s="203">
        <v>0</v>
      </c>
      <c r="AO56" s="203">
        <v>18.059999999999999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9.09</v>
      </c>
      <c r="AH57" s="203">
        <v>0</v>
      </c>
      <c r="AI57" s="203">
        <v>10.91</v>
      </c>
      <c r="AJ57" s="203">
        <v>0</v>
      </c>
      <c r="AK57" s="203">
        <v>0.84</v>
      </c>
      <c r="AL57" s="203">
        <v>0</v>
      </c>
      <c r="AM57" s="203">
        <v>0</v>
      </c>
      <c r="AN57" s="203">
        <v>0</v>
      </c>
      <c r="AO57" s="203">
        <v>18.059999999999999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9.09</v>
      </c>
      <c r="AH58" s="203">
        <v>0</v>
      </c>
      <c r="AI58" s="203">
        <v>10.91</v>
      </c>
      <c r="AJ58" s="203">
        <v>0</v>
      </c>
      <c r="AK58" s="203">
        <v>0.84</v>
      </c>
      <c r="AL58" s="203">
        <v>0</v>
      </c>
      <c r="AM58" s="203">
        <v>0</v>
      </c>
      <c r="AN58" s="203">
        <v>0</v>
      </c>
      <c r="AO58" s="203">
        <v>18.059999999999999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9.09</v>
      </c>
      <c r="AH59" s="203">
        <v>0</v>
      </c>
      <c r="AI59" s="203">
        <v>10.91</v>
      </c>
      <c r="AJ59" s="203">
        <v>0</v>
      </c>
      <c r="AK59" s="203">
        <v>0.84</v>
      </c>
      <c r="AL59" s="203">
        <v>0</v>
      </c>
      <c r="AM59" s="203">
        <v>0</v>
      </c>
      <c r="AN59" s="203">
        <v>0</v>
      </c>
      <c r="AO59" s="203">
        <v>18.059999999999999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9.09</v>
      </c>
      <c r="AH60" s="203">
        <v>0</v>
      </c>
      <c r="AI60" s="203">
        <v>10.91</v>
      </c>
      <c r="AJ60" s="203">
        <v>0</v>
      </c>
      <c r="AK60" s="203">
        <v>0.84</v>
      </c>
      <c r="AL60" s="203">
        <v>0</v>
      </c>
      <c r="AM60" s="203">
        <v>0</v>
      </c>
      <c r="AN60" s="203">
        <v>0</v>
      </c>
      <c r="AO60" s="203">
        <v>18.059999999999999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9.09</v>
      </c>
      <c r="AH61" s="203">
        <v>0</v>
      </c>
      <c r="AI61" s="203">
        <v>10.91</v>
      </c>
      <c r="AJ61" s="203">
        <v>0</v>
      </c>
      <c r="AK61" s="203">
        <v>0.84</v>
      </c>
      <c r="AL61" s="203">
        <v>0</v>
      </c>
      <c r="AM61" s="203">
        <v>0</v>
      </c>
      <c r="AN61" s="203">
        <v>0</v>
      </c>
      <c r="AO61" s="203">
        <v>18.059999999999999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9.09</v>
      </c>
      <c r="AH62" s="203">
        <v>0</v>
      </c>
      <c r="AI62" s="203">
        <v>10.91</v>
      </c>
      <c r="AJ62" s="203">
        <v>0</v>
      </c>
      <c r="AK62" s="203">
        <v>0.84</v>
      </c>
      <c r="AL62" s="203">
        <v>0</v>
      </c>
      <c r="AM62" s="203">
        <v>0</v>
      </c>
      <c r="AN62" s="203">
        <v>0</v>
      </c>
      <c r="AO62" s="203">
        <v>18.059999999999999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9.09</v>
      </c>
      <c r="AH63" s="203">
        <v>0</v>
      </c>
      <c r="AI63" s="203">
        <v>10.91</v>
      </c>
      <c r="AJ63" s="203">
        <v>0</v>
      </c>
      <c r="AK63" s="203">
        <v>0.84</v>
      </c>
      <c r="AL63" s="203">
        <v>0</v>
      </c>
      <c r="AM63" s="203">
        <v>0</v>
      </c>
      <c r="AN63" s="203">
        <v>0</v>
      </c>
      <c r="AO63" s="203">
        <v>18.059999999999999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9.09</v>
      </c>
      <c r="AH64" s="203">
        <v>0</v>
      </c>
      <c r="AI64" s="203">
        <v>10.91</v>
      </c>
      <c r="AJ64" s="203">
        <v>0</v>
      </c>
      <c r="AK64" s="203">
        <v>0.84</v>
      </c>
      <c r="AL64" s="203">
        <v>0</v>
      </c>
      <c r="AM64" s="203">
        <v>0</v>
      </c>
      <c r="AN64" s="203">
        <v>0</v>
      </c>
      <c r="AO64" s="203">
        <v>18.059999999999999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9.09</v>
      </c>
      <c r="AH65" s="203">
        <v>0</v>
      </c>
      <c r="AI65" s="203">
        <v>10.91</v>
      </c>
      <c r="AJ65" s="203">
        <v>0</v>
      </c>
      <c r="AK65" s="203">
        <v>0.84</v>
      </c>
      <c r="AL65" s="203">
        <v>0</v>
      </c>
      <c r="AM65" s="203">
        <v>0</v>
      </c>
      <c r="AN65" s="203">
        <v>0</v>
      </c>
      <c r="AO65" s="203">
        <v>18.059999999999999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9.09</v>
      </c>
      <c r="AH66" s="203">
        <v>0</v>
      </c>
      <c r="AI66" s="203">
        <v>10.91</v>
      </c>
      <c r="AJ66" s="203">
        <v>0</v>
      </c>
      <c r="AK66" s="203">
        <v>0.84</v>
      </c>
      <c r="AL66" s="203">
        <v>0</v>
      </c>
      <c r="AM66" s="203">
        <v>0</v>
      </c>
      <c r="AN66" s="203">
        <v>0</v>
      </c>
      <c r="AO66" s="203">
        <v>18.059999999999999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9.09</v>
      </c>
      <c r="AH67" s="203">
        <v>0</v>
      </c>
      <c r="AI67" s="203">
        <v>10.91</v>
      </c>
      <c r="AJ67" s="203">
        <v>0</v>
      </c>
      <c r="AK67" s="203">
        <v>0.84</v>
      </c>
      <c r="AL67" s="203">
        <v>0</v>
      </c>
      <c r="AM67" s="203">
        <v>0</v>
      </c>
      <c r="AN67" s="203">
        <v>0</v>
      </c>
      <c r="AO67" s="203">
        <v>18.059999999999999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9.09</v>
      </c>
      <c r="AH68" s="203">
        <v>0</v>
      </c>
      <c r="AI68" s="203">
        <v>10.91</v>
      </c>
      <c r="AJ68" s="203">
        <v>0</v>
      </c>
      <c r="AK68" s="203">
        <v>0.84</v>
      </c>
      <c r="AL68" s="203">
        <v>0</v>
      </c>
      <c r="AM68" s="203">
        <v>0</v>
      </c>
      <c r="AN68" s="203">
        <v>0</v>
      </c>
      <c r="AO68" s="203">
        <v>18.059999999999999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9.09</v>
      </c>
      <c r="AH69" s="203">
        <v>0</v>
      </c>
      <c r="AI69" s="203">
        <v>10.91</v>
      </c>
      <c r="AJ69" s="203">
        <v>0</v>
      </c>
      <c r="AK69" s="203">
        <v>0.84</v>
      </c>
      <c r="AL69" s="203">
        <v>0</v>
      </c>
      <c r="AM69" s="203">
        <v>0</v>
      </c>
      <c r="AN69" s="203">
        <v>0</v>
      </c>
      <c r="AO69" s="203">
        <v>18.059999999999999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9.09</v>
      </c>
      <c r="AH70" s="203">
        <v>0</v>
      </c>
      <c r="AI70" s="203">
        <v>10.91</v>
      </c>
      <c r="AJ70" s="203">
        <v>0</v>
      </c>
      <c r="AK70" s="203">
        <v>0.84</v>
      </c>
      <c r="AL70" s="203">
        <v>0</v>
      </c>
      <c r="AM70" s="203">
        <v>0</v>
      </c>
      <c r="AN70" s="203">
        <v>0</v>
      </c>
      <c r="AO70" s="203">
        <v>18.059999999999999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9.09</v>
      </c>
      <c r="AH71" s="203">
        <v>0</v>
      </c>
      <c r="AI71" s="203">
        <v>10.91</v>
      </c>
      <c r="AJ71" s="203">
        <v>0</v>
      </c>
      <c r="AK71" s="203">
        <v>0.84</v>
      </c>
      <c r="AL71" s="203">
        <v>0</v>
      </c>
      <c r="AM71" s="203">
        <v>0</v>
      </c>
      <c r="AN71" s="203">
        <v>0</v>
      </c>
      <c r="AO71" s="203">
        <v>18.059999999999999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9.09</v>
      </c>
      <c r="AH72" s="203">
        <v>0</v>
      </c>
      <c r="AI72" s="203">
        <v>10.91</v>
      </c>
      <c r="AJ72" s="203">
        <v>0</v>
      </c>
      <c r="AK72" s="203">
        <v>0.84</v>
      </c>
      <c r="AL72" s="203">
        <v>0</v>
      </c>
      <c r="AM72" s="203">
        <v>0</v>
      </c>
      <c r="AN72" s="203">
        <v>0</v>
      </c>
      <c r="AO72" s="203">
        <v>18.059999999999999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9.09</v>
      </c>
      <c r="AH73" s="203">
        <v>0</v>
      </c>
      <c r="AI73" s="203">
        <v>10.91</v>
      </c>
      <c r="AJ73" s="203">
        <v>0</v>
      </c>
      <c r="AK73" s="203">
        <v>0.84</v>
      </c>
      <c r="AL73" s="203">
        <v>0</v>
      </c>
      <c r="AM73" s="203">
        <v>0</v>
      </c>
      <c r="AN73" s="203">
        <v>0</v>
      </c>
      <c r="AO73" s="203">
        <v>18.059999999999999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9.09</v>
      </c>
      <c r="AH74" s="203">
        <v>0</v>
      </c>
      <c r="AI74" s="203">
        <v>10.91</v>
      </c>
      <c r="AJ74" s="203">
        <v>0</v>
      </c>
      <c r="AK74" s="203">
        <v>0.84</v>
      </c>
      <c r="AL74" s="203">
        <v>0</v>
      </c>
      <c r="AM74" s="203">
        <v>0</v>
      </c>
      <c r="AN74" s="203">
        <v>0</v>
      </c>
      <c r="AO74" s="203">
        <v>18.059999999999999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9.09</v>
      </c>
      <c r="AH75" s="203">
        <v>0</v>
      </c>
      <c r="AI75" s="203">
        <v>10.91</v>
      </c>
      <c r="AJ75" s="203">
        <v>0</v>
      </c>
      <c r="AK75" s="203">
        <v>0.84</v>
      </c>
      <c r="AL75" s="203">
        <v>0</v>
      </c>
      <c r="AM75" s="203">
        <v>0</v>
      </c>
      <c r="AN75" s="203">
        <v>0</v>
      </c>
      <c r="AO75" s="203">
        <v>18.239999999999998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9.09</v>
      </c>
      <c r="AH76" s="203">
        <v>0</v>
      </c>
      <c r="AI76" s="203">
        <v>10.91</v>
      </c>
      <c r="AJ76" s="203">
        <v>0</v>
      </c>
      <c r="AK76" s="203">
        <v>0.84</v>
      </c>
      <c r="AL76" s="203">
        <v>0</v>
      </c>
      <c r="AM76" s="203">
        <v>0</v>
      </c>
      <c r="AN76" s="203">
        <v>0</v>
      </c>
      <c r="AO76" s="203">
        <v>18.239999999999998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9.09</v>
      </c>
      <c r="AH77" s="203">
        <v>0</v>
      </c>
      <c r="AI77" s="203">
        <v>10.91</v>
      </c>
      <c r="AJ77" s="203">
        <v>0</v>
      </c>
      <c r="AK77" s="203">
        <v>0.84</v>
      </c>
      <c r="AL77" s="203">
        <v>0</v>
      </c>
      <c r="AM77" s="203">
        <v>0</v>
      </c>
      <c r="AN77" s="203">
        <v>0</v>
      </c>
      <c r="AO77" s="203">
        <v>18.239999999999998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9.09</v>
      </c>
      <c r="AH78" s="203">
        <v>0</v>
      </c>
      <c r="AI78" s="203">
        <v>10.91</v>
      </c>
      <c r="AJ78" s="203">
        <v>0</v>
      </c>
      <c r="AK78" s="203">
        <v>0.84</v>
      </c>
      <c r="AL78" s="203">
        <v>0</v>
      </c>
      <c r="AM78" s="203">
        <v>0</v>
      </c>
      <c r="AN78" s="203">
        <v>0</v>
      </c>
      <c r="AO78" s="203">
        <v>18.239999999999998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9.09</v>
      </c>
      <c r="AH79" s="203">
        <v>0</v>
      </c>
      <c r="AI79" s="203">
        <v>10.91</v>
      </c>
      <c r="AJ79" s="203">
        <v>0</v>
      </c>
      <c r="AK79" s="203">
        <v>0.84</v>
      </c>
      <c r="AL79" s="203">
        <v>0</v>
      </c>
      <c r="AM79" s="203">
        <v>0</v>
      </c>
      <c r="AN79" s="203">
        <v>0</v>
      </c>
      <c r="AO79" s="203">
        <v>18.239999999999998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9.09</v>
      </c>
      <c r="AH80" s="203">
        <v>0</v>
      </c>
      <c r="AI80" s="203">
        <v>10.91</v>
      </c>
      <c r="AJ80" s="203">
        <v>0</v>
      </c>
      <c r="AK80" s="203">
        <v>0.84</v>
      </c>
      <c r="AL80" s="203">
        <v>0</v>
      </c>
      <c r="AM80" s="203">
        <v>0</v>
      </c>
      <c r="AN80" s="203">
        <v>0</v>
      </c>
      <c r="AO80" s="203">
        <v>18.239999999999998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9.09</v>
      </c>
      <c r="AH81" s="203">
        <v>0</v>
      </c>
      <c r="AI81" s="203">
        <v>10.91</v>
      </c>
      <c r="AJ81" s="203">
        <v>0</v>
      </c>
      <c r="AK81" s="203">
        <v>0.84</v>
      </c>
      <c r="AL81" s="203">
        <v>0</v>
      </c>
      <c r="AM81" s="203">
        <v>0</v>
      </c>
      <c r="AN81" s="203">
        <v>0</v>
      </c>
      <c r="AO81" s="203">
        <v>18.239999999999998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9.09</v>
      </c>
      <c r="AH82" s="203">
        <v>0</v>
      </c>
      <c r="AI82" s="203">
        <v>10.91</v>
      </c>
      <c r="AJ82" s="203">
        <v>0</v>
      </c>
      <c r="AK82" s="203">
        <v>0.84</v>
      </c>
      <c r="AL82" s="203">
        <v>0</v>
      </c>
      <c r="AM82" s="203">
        <v>0</v>
      </c>
      <c r="AN82" s="203">
        <v>0</v>
      </c>
      <c r="AO82" s="203">
        <v>18.239999999999998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9.09</v>
      </c>
      <c r="AH83" s="203">
        <v>0</v>
      </c>
      <c r="AI83" s="203">
        <v>10.91</v>
      </c>
      <c r="AJ83" s="203">
        <v>0</v>
      </c>
      <c r="AK83" s="203">
        <v>0.84</v>
      </c>
      <c r="AL83" s="203">
        <v>0</v>
      </c>
      <c r="AM83" s="203">
        <v>0</v>
      </c>
      <c r="AN83" s="203">
        <v>0</v>
      </c>
      <c r="AO83" s="203">
        <v>18.239999999999998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9.09</v>
      </c>
      <c r="AH84" s="203">
        <v>0</v>
      </c>
      <c r="AI84" s="203">
        <v>10.91</v>
      </c>
      <c r="AJ84" s="203">
        <v>0</v>
      </c>
      <c r="AK84" s="203">
        <v>0.84</v>
      </c>
      <c r="AL84" s="203">
        <v>0</v>
      </c>
      <c r="AM84" s="203">
        <v>0</v>
      </c>
      <c r="AN84" s="203">
        <v>0</v>
      </c>
      <c r="AO84" s="203">
        <v>18.239999999999998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9.09</v>
      </c>
      <c r="AH85" s="203">
        <v>0</v>
      </c>
      <c r="AI85" s="203">
        <v>10.91</v>
      </c>
      <c r="AJ85" s="203">
        <v>0</v>
      </c>
      <c r="AK85" s="203">
        <v>0.84</v>
      </c>
      <c r="AL85" s="203">
        <v>0</v>
      </c>
      <c r="AM85" s="203">
        <v>0</v>
      </c>
      <c r="AN85" s="203">
        <v>0</v>
      </c>
      <c r="AO85" s="203">
        <v>18.239999999999998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9.09</v>
      </c>
      <c r="AH86" s="203">
        <v>0</v>
      </c>
      <c r="AI86" s="203">
        <v>10.91</v>
      </c>
      <c r="AJ86" s="203">
        <v>0</v>
      </c>
      <c r="AK86" s="203">
        <v>0.84</v>
      </c>
      <c r="AL86" s="203">
        <v>0</v>
      </c>
      <c r="AM86" s="203">
        <v>0</v>
      </c>
      <c r="AN86" s="203">
        <v>0</v>
      </c>
      <c r="AO86" s="203">
        <v>18.239999999999998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9.09</v>
      </c>
      <c r="AH87" s="203">
        <v>0</v>
      </c>
      <c r="AI87" s="203">
        <v>10.91</v>
      </c>
      <c r="AJ87" s="203">
        <v>0</v>
      </c>
      <c r="AK87" s="203">
        <v>0.84</v>
      </c>
      <c r="AL87" s="203">
        <v>0</v>
      </c>
      <c r="AM87" s="203">
        <v>0</v>
      </c>
      <c r="AN87" s="203">
        <v>0</v>
      </c>
      <c r="AO87" s="203">
        <v>18.239999999999998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9.09</v>
      </c>
      <c r="AH88" s="203">
        <v>0</v>
      </c>
      <c r="AI88" s="203">
        <v>10.91</v>
      </c>
      <c r="AJ88" s="203">
        <v>0</v>
      </c>
      <c r="AK88" s="203">
        <v>0.84</v>
      </c>
      <c r="AL88" s="203">
        <v>0</v>
      </c>
      <c r="AM88" s="203">
        <v>0</v>
      </c>
      <c r="AN88" s="203">
        <v>0</v>
      </c>
      <c r="AO88" s="203">
        <v>18.239999999999998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9.09</v>
      </c>
      <c r="AH89" s="203">
        <v>0</v>
      </c>
      <c r="AI89" s="203">
        <v>10.91</v>
      </c>
      <c r="AJ89" s="203">
        <v>0</v>
      </c>
      <c r="AK89" s="203">
        <v>0.84</v>
      </c>
      <c r="AL89" s="203">
        <v>0</v>
      </c>
      <c r="AM89" s="203">
        <v>0</v>
      </c>
      <c r="AN89" s="203">
        <v>0</v>
      </c>
      <c r="AO89" s="203">
        <v>18.239999999999998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9.09</v>
      </c>
      <c r="AH90" s="203">
        <v>0</v>
      </c>
      <c r="AI90" s="203">
        <v>10.91</v>
      </c>
      <c r="AJ90" s="203">
        <v>0</v>
      </c>
      <c r="AK90" s="203">
        <v>0.84</v>
      </c>
      <c r="AL90" s="203">
        <v>0</v>
      </c>
      <c r="AM90" s="203">
        <v>0</v>
      </c>
      <c r="AN90" s="203">
        <v>0</v>
      </c>
      <c r="AO90" s="203">
        <v>18.239999999999998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9.09</v>
      </c>
      <c r="AH91" s="203">
        <v>0</v>
      </c>
      <c r="AI91" s="203">
        <v>10.91</v>
      </c>
      <c r="AJ91" s="203">
        <v>0</v>
      </c>
      <c r="AK91" s="203">
        <v>0.84</v>
      </c>
      <c r="AL91" s="203">
        <v>0</v>
      </c>
      <c r="AM91" s="203">
        <v>0</v>
      </c>
      <c r="AN91" s="203">
        <v>0</v>
      </c>
      <c r="AO91" s="203">
        <v>18.239999999999998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9.09</v>
      </c>
      <c r="AH92" s="203">
        <v>0</v>
      </c>
      <c r="AI92" s="203">
        <v>10.91</v>
      </c>
      <c r="AJ92" s="203">
        <v>0</v>
      </c>
      <c r="AK92" s="203">
        <v>0.84</v>
      </c>
      <c r="AL92" s="203">
        <v>0</v>
      </c>
      <c r="AM92" s="203">
        <v>0</v>
      </c>
      <c r="AN92" s="203">
        <v>0</v>
      </c>
      <c r="AO92" s="203">
        <v>18.239999999999998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9.09</v>
      </c>
      <c r="AH93" s="203">
        <v>0</v>
      </c>
      <c r="AI93" s="203">
        <v>10.91</v>
      </c>
      <c r="AJ93" s="203">
        <v>0</v>
      </c>
      <c r="AK93" s="203">
        <v>0.84</v>
      </c>
      <c r="AL93" s="203">
        <v>0</v>
      </c>
      <c r="AM93" s="203">
        <v>0</v>
      </c>
      <c r="AN93" s="203">
        <v>0</v>
      </c>
      <c r="AO93" s="203">
        <v>18.239999999999998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9.09</v>
      </c>
      <c r="AH94" s="203">
        <v>0</v>
      </c>
      <c r="AI94" s="203">
        <v>10.91</v>
      </c>
      <c r="AJ94" s="203">
        <v>0</v>
      </c>
      <c r="AK94" s="203">
        <v>0.84</v>
      </c>
      <c r="AL94" s="203">
        <v>0</v>
      </c>
      <c r="AM94" s="203">
        <v>0</v>
      </c>
      <c r="AN94" s="203">
        <v>0</v>
      </c>
      <c r="AO94" s="203">
        <v>18.239999999999998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9.09</v>
      </c>
      <c r="AH95" s="203">
        <v>0</v>
      </c>
      <c r="AI95" s="203">
        <v>10.91</v>
      </c>
      <c r="AJ95" s="203">
        <v>0</v>
      </c>
      <c r="AK95" s="203">
        <v>0.84</v>
      </c>
      <c r="AL95" s="203">
        <v>0</v>
      </c>
      <c r="AM95" s="203">
        <v>0</v>
      </c>
      <c r="AN95" s="203">
        <v>0</v>
      </c>
      <c r="AO95" s="203">
        <v>18.239999999999998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9.09</v>
      </c>
      <c r="AH96" s="203">
        <v>0</v>
      </c>
      <c r="AI96" s="203">
        <v>10.91</v>
      </c>
      <c r="AJ96" s="203">
        <v>0</v>
      </c>
      <c r="AK96" s="203">
        <v>0.84</v>
      </c>
      <c r="AL96" s="203">
        <v>0</v>
      </c>
      <c r="AM96" s="203">
        <v>0</v>
      </c>
      <c r="AN96" s="203">
        <v>0</v>
      </c>
      <c r="AO96" s="203">
        <v>18.239999999999998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9.09</v>
      </c>
      <c r="AH97" s="203">
        <v>0</v>
      </c>
      <c r="AI97" s="203">
        <v>10.91</v>
      </c>
      <c r="AJ97" s="203">
        <v>0</v>
      </c>
      <c r="AK97" s="203">
        <v>0.84</v>
      </c>
      <c r="AL97" s="203">
        <v>0</v>
      </c>
      <c r="AM97" s="203">
        <v>0</v>
      </c>
      <c r="AN97" s="203">
        <v>0</v>
      </c>
      <c r="AO97" s="203">
        <v>18.239999999999998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9.09</v>
      </c>
      <c r="AH98" s="203">
        <v>0</v>
      </c>
      <c r="AI98" s="203">
        <v>10.91</v>
      </c>
      <c r="AJ98" s="203">
        <v>0</v>
      </c>
      <c r="AK98" s="203">
        <v>0.84</v>
      </c>
      <c r="AL98" s="203">
        <v>0</v>
      </c>
      <c r="AM98" s="203">
        <v>0</v>
      </c>
      <c r="AN98" s="203">
        <v>0</v>
      </c>
      <c r="AO98" s="203">
        <v>18.239999999999998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0.21816000000000016</v>
      </c>
      <c r="AH99">
        <f t="shared" si="0"/>
        <v>0</v>
      </c>
      <c r="AI99">
        <f t="shared" si="0"/>
        <v>0.2618399999999998</v>
      </c>
      <c r="AJ99">
        <f t="shared" si="0"/>
        <v>0</v>
      </c>
      <c r="AK99">
        <f t="shared" si="0"/>
        <v>2.0160000000000046E-2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0.44045999999999974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2.2999999999999998</v>
      </c>
      <c r="AD3" s="203">
        <v>0</v>
      </c>
      <c r="AE3" s="203">
        <v>0</v>
      </c>
      <c r="AF3" s="203">
        <v>0</v>
      </c>
      <c r="AG3" s="203">
        <v>45.05</v>
      </c>
      <c r="AH3" s="203">
        <v>0</v>
      </c>
      <c r="AI3" s="203">
        <v>54.05</v>
      </c>
      <c r="AJ3" s="203">
        <v>0</v>
      </c>
      <c r="AK3" s="203">
        <v>3.65</v>
      </c>
      <c r="AL3" s="203">
        <v>0</v>
      </c>
      <c r="AM3" s="203">
        <v>0</v>
      </c>
      <c r="AN3" s="203">
        <v>0</v>
      </c>
      <c r="AO3" s="203">
        <v>74.42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2.2999999999999998</v>
      </c>
      <c r="AD4" s="203">
        <v>0</v>
      </c>
      <c r="AE4" s="203">
        <v>0</v>
      </c>
      <c r="AF4" s="203">
        <v>0</v>
      </c>
      <c r="AG4" s="203">
        <v>45.05</v>
      </c>
      <c r="AH4" s="203">
        <v>0</v>
      </c>
      <c r="AI4" s="203">
        <v>54.05</v>
      </c>
      <c r="AJ4" s="203">
        <v>0</v>
      </c>
      <c r="AK4" s="203">
        <v>3.65</v>
      </c>
      <c r="AL4" s="203">
        <v>0</v>
      </c>
      <c r="AM4" s="203">
        <v>0</v>
      </c>
      <c r="AN4" s="203">
        <v>0</v>
      </c>
      <c r="AO4" s="203">
        <v>74.42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2.2999999999999998</v>
      </c>
      <c r="AD5" s="203">
        <v>0</v>
      </c>
      <c r="AE5" s="203">
        <v>0</v>
      </c>
      <c r="AF5" s="203">
        <v>0</v>
      </c>
      <c r="AG5" s="203">
        <v>45.05</v>
      </c>
      <c r="AH5" s="203">
        <v>0</v>
      </c>
      <c r="AI5" s="203">
        <v>54.05</v>
      </c>
      <c r="AJ5" s="203">
        <v>0</v>
      </c>
      <c r="AK5" s="203">
        <v>3.65</v>
      </c>
      <c r="AL5" s="203">
        <v>0</v>
      </c>
      <c r="AM5" s="203">
        <v>0</v>
      </c>
      <c r="AN5" s="203">
        <v>0</v>
      </c>
      <c r="AO5" s="203">
        <v>74.42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2.2999999999999998</v>
      </c>
      <c r="AD6" s="203">
        <v>0</v>
      </c>
      <c r="AE6" s="203">
        <v>0</v>
      </c>
      <c r="AF6" s="203">
        <v>0</v>
      </c>
      <c r="AG6" s="203">
        <v>45.05</v>
      </c>
      <c r="AH6" s="203">
        <v>0</v>
      </c>
      <c r="AI6" s="203">
        <v>54.05</v>
      </c>
      <c r="AJ6" s="203">
        <v>0</v>
      </c>
      <c r="AK6" s="203">
        <v>3.65</v>
      </c>
      <c r="AL6" s="203">
        <v>0</v>
      </c>
      <c r="AM6" s="203">
        <v>0</v>
      </c>
      <c r="AN6" s="203">
        <v>0</v>
      </c>
      <c r="AO6" s="203">
        <v>74.42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2.2999999999999998</v>
      </c>
      <c r="AD7" s="203">
        <v>0</v>
      </c>
      <c r="AE7" s="203">
        <v>0</v>
      </c>
      <c r="AF7" s="203">
        <v>0</v>
      </c>
      <c r="AG7" s="203">
        <v>45.05</v>
      </c>
      <c r="AH7" s="203">
        <v>0</v>
      </c>
      <c r="AI7" s="203">
        <v>54.05</v>
      </c>
      <c r="AJ7" s="203">
        <v>0</v>
      </c>
      <c r="AK7" s="203">
        <v>3.65</v>
      </c>
      <c r="AL7" s="203">
        <v>0</v>
      </c>
      <c r="AM7" s="203">
        <v>0</v>
      </c>
      <c r="AN7" s="203">
        <v>0</v>
      </c>
      <c r="AO7" s="203">
        <v>74.42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2.2999999999999998</v>
      </c>
      <c r="AD8" s="203">
        <v>0</v>
      </c>
      <c r="AE8" s="203">
        <v>0</v>
      </c>
      <c r="AF8" s="203">
        <v>0</v>
      </c>
      <c r="AG8" s="203">
        <v>45.05</v>
      </c>
      <c r="AH8" s="203">
        <v>0</v>
      </c>
      <c r="AI8" s="203">
        <v>54.05</v>
      </c>
      <c r="AJ8" s="203">
        <v>0</v>
      </c>
      <c r="AK8" s="203">
        <v>3.65</v>
      </c>
      <c r="AL8" s="203">
        <v>0</v>
      </c>
      <c r="AM8" s="203">
        <v>0</v>
      </c>
      <c r="AN8" s="203">
        <v>0</v>
      </c>
      <c r="AO8" s="203">
        <v>74.42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2.2999999999999998</v>
      </c>
      <c r="AD9" s="203">
        <v>0</v>
      </c>
      <c r="AE9" s="203">
        <v>0</v>
      </c>
      <c r="AF9" s="203">
        <v>0</v>
      </c>
      <c r="AG9" s="203">
        <v>45.05</v>
      </c>
      <c r="AH9" s="203">
        <v>0</v>
      </c>
      <c r="AI9" s="203">
        <v>54.05</v>
      </c>
      <c r="AJ9" s="203">
        <v>0</v>
      </c>
      <c r="AK9" s="203">
        <v>3.65</v>
      </c>
      <c r="AL9" s="203">
        <v>0</v>
      </c>
      <c r="AM9" s="203">
        <v>0</v>
      </c>
      <c r="AN9" s="203">
        <v>0</v>
      </c>
      <c r="AO9" s="203">
        <v>74.42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2.2999999999999998</v>
      </c>
      <c r="AD10" s="203">
        <v>0</v>
      </c>
      <c r="AE10" s="203">
        <v>0</v>
      </c>
      <c r="AF10" s="203">
        <v>0</v>
      </c>
      <c r="AG10" s="203">
        <v>45.05</v>
      </c>
      <c r="AH10" s="203">
        <v>0</v>
      </c>
      <c r="AI10" s="203">
        <v>54.05</v>
      </c>
      <c r="AJ10" s="203">
        <v>0</v>
      </c>
      <c r="AK10" s="203">
        <v>3.65</v>
      </c>
      <c r="AL10" s="203">
        <v>0</v>
      </c>
      <c r="AM10" s="203">
        <v>0</v>
      </c>
      <c r="AN10" s="203">
        <v>0</v>
      </c>
      <c r="AO10" s="203">
        <v>74.42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2.2999999999999998</v>
      </c>
      <c r="AD11" s="203">
        <v>0</v>
      </c>
      <c r="AE11" s="203">
        <v>0</v>
      </c>
      <c r="AF11" s="203">
        <v>0</v>
      </c>
      <c r="AG11" s="203">
        <v>45.05</v>
      </c>
      <c r="AH11" s="203">
        <v>0</v>
      </c>
      <c r="AI11" s="203">
        <v>54.05</v>
      </c>
      <c r="AJ11" s="203">
        <v>0</v>
      </c>
      <c r="AK11" s="203">
        <v>3.65</v>
      </c>
      <c r="AL11" s="203">
        <v>0</v>
      </c>
      <c r="AM11" s="203">
        <v>0</v>
      </c>
      <c r="AN11" s="203">
        <v>0</v>
      </c>
      <c r="AO11" s="203">
        <v>74.42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2.2999999999999998</v>
      </c>
      <c r="AD12" s="203">
        <v>0</v>
      </c>
      <c r="AE12" s="203">
        <v>0</v>
      </c>
      <c r="AF12" s="203">
        <v>0</v>
      </c>
      <c r="AG12" s="203">
        <v>45.05</v>
      </c>
      <c r="AH12" s="203">
        <v>0</v>
      </c>
      <c r="AI12" s="203">
        <v>54.05</v>
      </c>
      <c r="AJ12" s="203">
        <v>0</v>
      </c>
      <c r="AK12" s="203">
        <v>3.65</v>
      </c>
      <c r="AL12" s="203">
        <v>0</v>
      </c>
      <c r="AM12" s="203">
        <v>0</v>
      </c>
      <c r="AN12" s="203">
        <v>0</v>
      </c>
      <c r="AO12" s="203">
        <v>74.42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2.2999999999999998</v>
      </c>
      <c r="AD13" s="203">
        <v>0</v>
      </c>
      <c r="AE13" s="203">
        <v>0</v>
      </c>
      <c r="AF13" s="203">
        <v>0</v>
      </c>
      <c r="AG13" s="203">
        <v>45.05</v>
      </c>
      <c r="AH13" s="203">
        <v>0</v>
      </c>
      <c r="AI13" s="203">
        <v>54.05</v>
      </c>
      <c r="AJ13" s="203">
        <v>0</v>
      </c>
      <c r="AK13" s="203">
        <v>3.65</v>
      </c>
      <c r="AL13" s="203">
        <v>0</v>
      </c>
      <c r="AM13" s="203">
        <v>0</v>
      </c>
      <c r="AN13" s="203">
        <v>0</v>
      </c>
      <c r="AO13" s="203">
        <v>74.42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2.2999999999999998</v>
      </c>
      <c r="AD14" s="203">
        <v>0</v>
      </c>
      <c r="AE14" s="203">
        <v>0</v>
      </c>
      <c r="AF14" s="203">
        <v>0</v>
      </c>
      <c r="AG14" s="203">
        <v>45.05</v>
      </c>
      <c r="AH14" s="203">
        <v>0</v>
      </c>
      <c r="AI14" s="203">
        <v>54.05</v>
      </c>
      <c r="AJ14" s="203">
        <v>0</v>
      </c>
      <c r="AK14" s="203">
        <v>3.65</v>
      </c>
      <c r="AL14" s="203">
        <v>0</v>
      </c>
      <c r="AM14" s="203">
        <v>0</v>
      </c>
      <c r="AN14" s="203">
        <v>0</v>
      </c>
      <c r="AO14" s="203">
        <v>74.42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2.2999999999999998</v>
      </c>
      <c r="AD15" s="203">
        <v>0</v>
      </c>
      <c r="AE15" s="203">
        <v>0</v>
      </c>
      <c r="AF15" s="203">
        <v>0</v>
      </c>
      <c r="AG15" s="203">
        <v>45.05</v>
      </c>
      <c r="AH15" s="203">
        <v>0</v>
      </c>
      <c r="AI15" s="203">
        <v>54.05</v>
      </c>
      <c r="AJ15" s="203">
        <v>0</v>
      </c>
      <c r="AK15" s="203">
        <v>3.65</v>
      </c>
      <c r="AL15" s="203">
        <v>0</v>
      </c>
      <c r="AM15" s="203">
        <v>0</v>
      </c>
      <c r="AN15" s="203">
        <v>0</v>
      </c>
      <c r="AO15" s="203">
        <v>74.42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2.2999999999999998</v>
      </c>
      <c r="AD16" s="203">
        <v>0</v>
      </c>
      <c r="AE16" s="203">
        <v>0</v>
      </c>
      <c r="AF16" s="203">
        <v>0</v>
      </c>
      <c r="AG16" s="203">
        <v>45.05</v>
      </c>
      <c r="AH16" s="203">
        <v>0</v>
      </c>
      <c r="AI16" s="203">
        <v>54.05</v>
      </c>
      <c r="AJ16" s="203">
        <v>0</v>
      </c>
      <c r="AK16" s="203">
        <v>3.65</v>
      </c>
      <c r="AL16" s="203">
        <v>0</v>
      </c>
      <c r="AM16" s="203">
        <v>0</v>
      </c>
      <c r="AN16" s="203">
        <v>0</v>
      </c>
      <c r="AO16" s="203">
        <v>74.42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2.2999999999999998</v>
      </c>
      <c r="AD17" s="203">
        <v>0</v>
      </c>
      <c r="AE17" s="203">
        <v>0</v>
      </c>
      <c r="AF17" s="203">
        <v>0</v>
      </c>
      <c r="AG17" s="203">
        <v>45.05</v>
      </c>
      <c r="AH17" s="203">
        <v>0</v>
      </c>
      <c r="AI17" s="203">
        <v>54.05</v>
      </c>
      <c r="AJ17" s="203">
        <v>0</v>
      </c>
      <c r="AK17" s="203">
        <v>3.65</v>
      </c>
      <c r="AL17" s="203">
        <v>0</v>
      </c>
      <c r="AM17" s="203">
        <v>0</v>
      </c>
      <c r="AN17" s="203">
        <v>0</v>
      </c>
      <c r="AO17" s="203">
        <v>74.42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2.2999999999999998</v>
      </c>
      <c r="AD18" s="203">
        <v>0</v>
      </c>
      <c r="AE18" s="203">
        <v>0</v>
      </c>
      <c r="AF18" s="203">
        <v>0</v>
      </c>
      <c r="AG18" s="203">
        <v>45.05</v>
      </c>
      <c r="AH18" s="203">
        <v>0</v>
      </c>
      <c r="AI18" s="203">
        <v>54.05</v>
      </c>
      <c r="AJ18" s="203">
        <v>0</v>
      </c>
      <c r="AK18" s="203">
        <v>3.65</v>
      </c>
      <c r="AL18" s="203">
        <v>0</v>
      </c>
      <c r="AM18" s="203">
        <v>0</v>
      </c>
      <c r="AN18" s="203">
        <v>0</v>
      </c>
      <c r="AO18" s="203">
        <v>74.42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2.2999999999999998</v>
      </c>
      <c r="AD19" s="203">
        <v>0</v>
      </c>
      <c r="AE19" s="203">
        <v>0</v>
      </c>
      <c r="AF19" s="203">
        <v>0</v>
      </c>
      <c r="AG19" s="203">
        <v>45.05</v>
      </c>
      <c r="AH19" s="203">
        <v>0</v>
      </c>
      <c r="AI19" s="203">
        <v>54.05</v>
      </c>
      <c r="AJ19" s="203">
        <v>0</v>
      </c>
      <c r="AK19" s="203">
        <v>3.65</v>
      </c>
      <c r="AL19" s="203">
        <v>0</v>
      </c>
      <c r="AM19" s="203">
        <v>0</v>
      </c>
      <c r="AN19" s="203">
        <v>0</v>
      </c>
      <c r="AO19" s="203">
        <v>74.42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2.2999999999999998</v>
      </c>
      <c r="AD20" s="203">
        <v>0</v>
      </c>
      <c r="AE20" s="203">
        <v>0</v>
      </c>
      <c r="AF20" s="203">
        <v>0</v>
      </c>
      <c r="AG20" s="203">
        <v>45.05</v>
      </c>
      <c r="AH20" s="203">
        <v>0</v>
      </c>
      <c r="AI20" s="203">
        <v>54.05</v>
      </c>
      <c r="AJ20" s="203">
        <v>0</v>
      </c>
      <c r="AK20" s="203">
        <v>3.65</v>
      </c>
      <c r="AL20" s="203">
        <v>0</v>
      </c>
      <c r="AM20" s="203">
        <v>0</v>
      </c>
      <c r="AN20" s="203">
        <v>0</v>
      </c>
      <c r="AO20" s="203">
        <v>74.42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2.2999999999999998</v>
      </c>
      <c r="AD21" s="203">
        <v>0</v>
      </c>
      <c r="AE21" s="203">
        <v>0</v>
      </c>
      <c r="AF21" s="203">
        <v>0</v>
      </c>
      <c r="AG21" s="203">
        <v>45.05</v>
      </c>
      <c r="AH21" s="203">
        <v>0</v>
      </c>
      <c r="AI21" s="203">
        <v>54.05</v>
      </c>
      <c r="AJ21" s="203">
        <v>0</v>
      </c>
      <c r="AK21" s="203">
        <v>3.65</v>
      </c>
      <c r="AL21" s="203">
        <v>0</v>
      </c>
      <c r="AM21" s="203">
        <v>0</v>
      </c>
      <c r="AN21" s="203">
        <v>0</v>
      </c>
      <c r="AO21" s="203">
        <v>74.42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2.2999999999999998</v>
      </c>
      <c r="AD22" s="203">
        <v>0</v>
      </c>
      <c r="AE22" s="203">
        <v>0</v>
      </c>
      <c r="AF22" s="203">
        <v>0</v>
      </c>
      <c r="AG22" s="203">
        <v>45.05</v>
      </c>
      <c r="AH22" s="203">
        <v>0</v>
      </c>
      <c r="AI22" s="203">
        <v>54.05</v>
      </c>
      <c r="AJ22" s="203">
        <v>0</v>
      </c>
      <c r="AK22" s="203">
        <v>3.65</v>
      </c>
      <c r="AL22" s="203">
        <v>0</v>
      </c>
      <c r="AM22" s="203">
        <v>0</v>
      </c>
      <c r="AN22" s="203">
        <v>0</v>
      </c>
      <c r="AO22" s="203">
        <v>74.42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2.2999999999999998</v>
      </c>
      <c r="AD23" s="203">
        <v>0</v>
      </c>
      <c r="AE23" s="203">
        <v>0</v>
      </c>
      <c r="AF23" s="203">
        <v>0</v>
      </c>
      <c r="AG23" s="203">
        <v>45.05</v>
      </c>
      <c r="AH23" s="203">
        <v>0</v>
      </c>
      <c r="AI23" s="203">
        <v>54.05</v>
      </c>
      <c r="AJ23" s="203">
        <v>0</v>
      </c>
      <c r="AK23" s="203">
        <v>3.65</v>
      </c>
      <c r="AL23" s="203">
        <v>0</v>
      </c>
      <c r="AM23" s="203">
        <v>0</v>
      </c>
      <c r="AN23" s="203">
        <v>0</v>
      </c>
      <c r="AO23" s="203">
        <v>74.42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2.2999999999999998</v>
      </c>
      <c r="AD24" s="203">
        <v>0</v>
      </c>
      <c r="AE24" s="203">
        <v>0</v>
      </c>
      <c r="AF24" s="203">
        <v>0</v>
      </c>
      <c r="AG24" s="203">
        <v>45.05</v>
      </c>
      <c r="AH24" s="203">
        <v>0</v>
      </c>
      <c r="AI24" s="203">
        <v>54.05</v>
      </c>
      <c r="AJ24" s="203">
        <v>0</v>
      </c>
      <c r="AK24" s="203">
        <v>3.65</v>
      </c>
      <c r="AL24" s="203">
        <v>0</v>
      </c>
      <c r="AM24" s="203">
        <v>0</v>
      </c>
      <c r="AN24" s="203">
        <v>0</v>
      </c>
      <c r="AO24" s="203">
        <v>74.42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2.2999999999999998</v>
      </c>
      <c r="AD25" s="203">
        <v>0</v>
      </c>
      <c r="AE25" s="203">
        <v>0</v>
      </c>
      <c r="AF25" s="203">
        <v>0</v>
      </c>
      <c r="AG25" s="203">
        <v>45.05</v>
      </c>
      <c r="AH25" s="203">
        <v>0</v>
      </c>
      <c r="AI25" s="203">
        <v>54.05</v>
      </c>
      <c r="AJ25" s="203">
        <v>0</v>
      </c>
      <c r="AK25" s="203">
        <v>3.65</v>
      </c>
      <c r="AL25" s="203">
        <v>0</v>
      </c>
      <c r="AM25" s="203">
        <v>0</v>
      </c>
      <c r="AN25" s="203">
        <v>0</v>
      </c>
      <c r="AO25" s="203">
        <v>74.42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2.2999999999999998</v>
      </c>
      <c r="AD26" s="203">
        <v>0</v>
      </c>
      <c r="AE26" s="203">
        <v>0</v>
      </c>
      <c r="AF26" s="203">
        <v>0</v>
      </c>
      <c r="AG26" s="203">
        <v>45.05</v>
      </c>
      <c r="AH26" s="203">
        <v>0</v>
      </c>
      <c r="AI26" s="203">
        <v>54.05</v>
      </c>
      <c r="AJ26" s="203">
        <v>0</v>
      </c>
      <c r="AK26" s="203">
        <v>3.65</v>
      </c>
      <c r="AL26" s="203">
        <v>0</v>
      </c>
      <c r="AM26" s="203">
        <v>0</v>
      </c>
      <c r="AN26" s="203">
        <v>0</v>
      </c>
      <c r="AO26" s="203">
        <v>74.42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2.2999999999999998</v>
      </c>
      <c r="AD27" s="203">
        <v>0</v>
      </c>
      <c r="AE27" s="203">
        <v>0</v>
      </c>
      <c r="AF27" s="203">
        <v>0</v>
      </c>
      <c r="AG27" s="203">
        <v>45.05</v>
      </c>
      <c r="AH27" s="203">
        <v>0</v>
      </c>
      <c r="AI27" s="203">
        <v>54.05</v>
      </c>
      <c r="AJ27" s="203">
        <v>0</v>
      </c>
      <c r="AK27" s="203">
        <v>3.65</v>
      </c>
      <c r="AL27" s="203">
        <v>0</v>
      </c>
      <c r="AM27" s="203">
        <v>0</v>
      </c>
      <c r="AN27" s="203">
        <v>0</v>
      </c>
      <c r="AO27" s="203">
        <v>74.42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2.2999999999999998</v>
      </c>
      <c r="AD28" s="203">
        <v>0</v>
      </c>
      <c r="AE28" s="203">
        <v>0</v>
      </c>
      <c r="AF28" s="203">
        <v>0</v>
      </c>
      <c r="AG28" s="203">
        <v>45.05</v>
      </c>
      <c r="AH28" s="203">
        <v>0</v>
      </c>
      <c r="AI28" s="203">
        <v>54.05</v>
      </c>
      <c r="AJ28" s="203">
        <v>0</v>
      </c>
      <c r="AK28" s="203">
        <v>3.65</v>
      </c>
      <c r="AL28" s="203">
        <v>0</v>
      </c>
      <c r="AM28" s="203">
        <v>0</v>
      </c>
      <c r="AN28" s="203">
        <v>0</v>
      </c>
      <c r="AO28" s="203">
        <v>74.42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2.2999999999999998</v>
      </c>
      <c r="AD29" s="203">
        <v>0</v>
      </c>
      <c r="AE29" s="203">
        <v>0</v>
      </c>
      <c r="AF29" s="203">
        <v>0</v>
      </c>
      <c r="AG29" s="203">
        <v>45.05</v>
      </c>
      <c r="AH29" s="203">
        <v>0</v>
      </c>
      <c r="AI29" s="203">
        <v>54.05</v>
      </c>
      <c r="AJ29" s="203">
        <v>0</v>
      </c>
      <c r="AK29" s="203">
        <v>6.29</v>
      </c>
      <c r="AL29" s="203">
        <v>0</v>
      </c>
      <c r="AM29" s="203">
        <v>0</v>
      </c>
      <c r="AN29" s="203">
        <v>0</v>
      </c>
      <c r="AO29" s="203">
        <v>74.42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2.2999999999999998</v>
      </c>
      <c r="AD30" s="203">
        <v>0</v>
      </c>
      <c r="AE30" s="203">
        <v>0</v>
      </c>
      <c r="AF30" s="203">
        <v>0</v>
      </c>
      <c r="AG30" s="203">
        <v>45.05</v>
      </c>
      <c r="AH30" s="203">
        <v>0</v>
      </c>
      <c r="AI30" s="203">
        <v>54.05</v>
      </c>
      <c r="AJ30" s="203">
        <v>0</v>
      </c>
      <c r="AK30" s="203">
        <v>9.26</v>
      </c>
      <c r="AL30" s="203">
        <v>0</v>
      </c>
      <c r="AM30" s="203">
        <v>0</v>
      </c>
      <c r="AN30" s="203">
        <v>0</v>
      </c>
      <c r="AO30" s="203">
        <v>74.42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2.2999999999999998</v>
      </c>
      <c r="AD31" s="203">
        <v>0</v>
      </c>
      <c r="AE31" s="203">
        <v>0</v>
      </c>
      <c r="AF31" s="203">
        <v>0</v>
      </c>
      <c r="AG31" s="203">
        <v>45.05</v>
      </c>
      <c r="AH31" s="203">
        <v>0</v>
      </c>
      <c r="AI31" s="203">
        <v>54.05</v>
      </c>
      <c r="AJ31" s="203">
        <v>0</v>
      </c>
      <c r="AK31" s="203">
        <v>23.35</v>
      </c>
      <c r="AL31" s="203">
        <v>0</v>
      </c>
      <c r="AM31" s="203">
        <v>0</v>
      </c>
      <c r="AN31" s="203">
        <v>0</v>
      </c>
      <c r="AO31" s="203">
        <v>74.42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2.2999999999999998</v>
      </c>
      <c r="AD32" s="203">
        <v>0</v>
      </c>
      <c r="AE32" s="203">
        <v>0</v>
      </c>
      <c r="AF32" s="203">
        <v>0</v>
      </c>
      <c r="AG32" s="203">
        <v>45.05</v>
      </c>
      <c r="AH32" s="203">
        <v>0</v>
      </c>
      <c r="AI32" s="203">
        <v>54.05</v>
      </c>
      <c r="AJ32" s="203">
        <v>0</v>
      </c>
      <c r="AK32" s="203">
        <v>23.35</v>
      </c>
      <c r="AL32" s="203">
        <v>0</v>
      </c>
      <c r="AM32" s="203">
        <v>0</v>
      </c>
      <c r="AN32" s="203">
        <v>0</v>
      </c>
      <c r="AO32" s="203">
        <v>74.42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2.25</v>
      </c>
      <c r="AD33" s="203">
        <v>0</v>
      </c>
      <c r="AE33" s="203">
        <v>0</v>
      </c>
      <c r="AF33" s="203">
        <v>0</v>
      </c>
      <c r="AG33" s="203">
        <v>45.05</v>
      </c>
      <c r="AH33" s="203">
        <v>0</v>
      </c>
      <c r="AI33" s="203">
        <v>54.05</v>
      </c>
      <c r="AJ33" s="203">
        <v>0</v>
      </c>
      <c r="AK33" s="203">
        <v>23.35</v>
      </c>
      <c r="AL33" s="203">
        <v>0</v>
      </c>
      <c r="AM33" s="203">
        <v>0</v>
      </c>
      <c r="AN33" s="203">
        <v>0</v>
      </c>
      <c r="AO33" s="203">
        <v>74.42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2.25</v>
      </c>
      <c r="AD34" s="203">
        <v>0</v>
      </c>
      <c r="AE34" s="203">
        <v>0</v>
      </c>
      <c r="AF34" s="203">
        <v>0</v>
      </c>
      <c r="AG34" s="203">
        <v>45.05</v>
      </c>
      <c r="AH34" s="203">
        <v>0</v>
      </c>
      <c r="AI34" s="203">
        <v>54.05</v>
      </c>
      <c r="AJ34" s="203">
        <v>0</v>
      </c>
      <c r="AK34" s="203">
        <v>23.35</v>
      </c>
      <c r="AL34" s="203">
        <v>0</v>
      </c>
      <c r="AM34" s="203">
        <v>0</v>
      </c>
      <c r="AN34" s="203">
        <v>0</v>
      </c>
      <c r="AO34" s="203">
        <v>74.42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2.25</v>
      </c>
      <c r="AD35" s="203">
        <v>0</v>
      </c>
      <c r="AE35" s="203">
        <v>0</v>
      </c>
      <c r="AF35" s="203">
        <v>0</v>
      </c>
      <c r="AG35" s="203">
        <v>45.05</v>
      </c>
      <c r="AH35" s="203">
        <v>0</v>
      </c>
      <c r="AI35" s="203">
        <v>54.05</v>
      </c>
      <c r="AJ35" s="203">
        <v>0</v>
      </c>
      <c r="AK35" s="203">
        <v>23.35</v>
      </c>
      <c r="AL35" s="203">
        <v>0</v>
      </c>
      <c r="AM35" s="203">
        <v>0</v>
      </c>
      <c r="AN35" s="203">
        <v>0</v>
      </c>
      <c r="AO35" s="203">
        <v>74.42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2.25</v>
      </c>
      <c r="AD36" s="203">
        <v>0</v>
      </c>
      <c r="AE36" s="203">
        <v>0</v>
      </c>
      <c r="AF36" s="203">
        <v>0</v>
      </c>
      <c r="AG36" s="203">
        <v>45.05</v>
      </c>
      <c r="AH36" s="203">
        <v>0</v>
      </c>
      <c r="AI36" s="203">
        <v>54.05</v>
      </c>
      <c r="AJ36" s="203">
        <v>0</v>
      </c>
      <c r="AK36" s="203">
        <v>23.35</v>
      </c>
      <c r="AL36" s="203">
        <v>0</v>
      </c>
      <c r="AM36" s="203">
        <v>0</v>
      </c>
      <c r="AN36" s="203">
        <v>0</v>
      </c>
      <c r="AO36" s="203">
        <v>74.42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2.25</v>
      </c>
      <c r="AD37" s="203">
        <v>0</v>
      </c>
      <c r="AE37" s="203">
        <v>0</v>
      </c>
      <c r="AF37" s="203">
        <v>0</v>
      </c>
      <c r="AG37" s="203">
        <v>45.05</v>
      </c>
      <c r="AH37" s="203">
        <v>0</v>
      </c>
      <c r="AI37" s="203">
        <v>54.05</v>
      </c>
      <c r="AJ37" s="203">
        <v>0</v>
      </c>
      <c r="AK37" s="203">
        <v>23.35</v>
      </c>
      <c r="AL37" s="203">
        <v>0</v>
      </c>
      <c r="AM37" s="203">
        <v>0</v>
      </c>
      <c r="AN37" s="203">
        <v>0</v>
      </c>
      <c r="AO37" s="203">
        <v>74.42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2.25</v>
      </c>
      <c r="AD38" s="203">
        <v>0</v>
      </c>
      <c r="AE38" s="203">
        <v>0</v>
      </c>
      <c r="AF38" s="203">
        <v>0</v>
      </c>
      <c r="AG38" s="203">
        <v>45.05</v>
      </c>
      <c r="AH38" s="203">
        <v>0</v>
      </c>
      <c r="AI38" s="203">
        <v>54.05</v>
      </c>
      <c r="AJ38" s="203">
        <v>0</v>
      </c>
      <c r="AK38" s="203">
        <v>23.35</v>
      </c>
      <c r="AL38" s="203">
        <v>0</v>
      </c>
      <c r="AM38" s="203">
        <v>0</v>
      </c>
      <c r="AN38" s="203">
        <v>0</v>
      </c>
      <c r="AO38" s="203">
        <v>74.42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2.25</v>
      </c>
      <c r="AD39" s="203">
        <v>0</v>
      </c>
      <c r="AE39" s="203">
        <v>0</v>
      </c>
      <c r="AF39" s="203">
        <v>0</v>
      </c>
      <c r="AG39" s="203">
        <v>45.05</v>
      </c>
      <c r="AH39" s="203">
        <v>0</v>
      </c>
      <c r="AI39" s="203">
        <v>54.05</v>
      </c>
      <c r="AJ39" s="203">
        <v>0</v>
      </c>
      <c r="AK39" s="203">
        <v>21.96</v>
      </c>
      <c r="AL39" s="203">
        <v>0</v>
      </c>
      <c r="AM39" s="203">
        <v>0</v>
      </c>
      <c r="AN39" s="203">
        <v>0</v>
      </c>
      <c r="AO39" s="203">
        <v>73.69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2.25</v>
      </c>
      <c r="AD40" s="203">
        <v>0</v>
      </c>
      <c r="AE40" s="203">
        <v>0</v>
      </c>
      <c r="AF40" s="203">
        <v>0</v>
      </c>
      <c r="AG40" s="203">
        <v>45.05</v>
      </c>
      <c r="AH40" s="203">
        <v>0</v>
      </c>
      <c r="AI40" s="203">
        <v>54.05</v>
      </c>
      <c r="AJ40" s="203">
        <v>0</v>
      </c>
      <c r="AK40" s="203">
        <v>21.96</v>
      </c>
      <c r="AL40" s="203">
        <v>0</v>
      </c>
      <c r="AM40" s="203">
        <v>0</v>
      </c>
      <c r="AN40" s="203">
        <v>0</v>
      </c>
      <c r="AO40" s="203">
        <v>73.69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2.25</v>
      </c>
      <c r="AD41" s="203">
        <v>0</v>
      </c>
      <c r="AE41" s="203">
        <v>0</v>
      </c>
      <c r="AF41" s="203">
        <v>0</v>
      </c>
      <c r="AG41" s="203">
        <v>45.05</v>
      </c>
      <c r="AH41" s="203">
        <v>0</v>
      </c>
      <c r="AI41" s="203">
        <v>54.05</v>
      </c>
      <c r="AJ41" s="203">
        <v>0</v>
      </c>
      <c r="AK41" s="203">
        <v>6.29</v>
      </c>
      <c r="AL41" s="203">
        <v>0</v>
      </c>
      <c r="AM41" s="203">
        <v>0</v>
      </c>
      <c r="AN41" s="203">
        <v>0</v>
      </c>
      <c r="AO41" s="203">
        <v>73.69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2.25</v>
      </c>
      <c r="AD42" s="203">
        <v>0</v>
      </c>
      <c r="AE42" s="203">
        <v>0</v>
      </c>
      <c r="AF42" s="203">
        <v>0</v>
      </c>
      <c r="AG42" s="203">
        <v>45.05</v>
      </c>
      <c r="AH42" s="203">
        <v>0</v>
      </c>
      <c r="AI42" s="203">
        <v>54.05</v>
      </c>
      <c r="AJ42" s="203">
        <v>0</v>
      </c>
      <c r="AK42" s="203">
        <v>6.29</v>
      </c>
      <c r="AL42" s="203">
        <v>0</v>
      </c>
      <c r="AM42" s="203">
        <v>0</v>
      </c>
      <c r="AN42" s="203">
        <v>0</v>
      </c>
      <c r="AO42" s="203">
        <v>73.69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2.25</v>
      </c>
      <c r="AD43" s="203">
        <v>0</v>
      </c>
      <c r="AE43" s="203">
        <v>0</v>
      </c>
      <c r="AF43" s="203">
        <v>0</v>
      </c>
      <c r="AG43" s="203">
        <v>45.05</v>
      </c>
      <c r="AH43" s="203">
        <v>0</v>
      </c>
      <c r="AI43" s="203">
        <v>54.05</v>
      </c>
      <c r="AJ43" s="203">
        <v>0</v>
      </c>
      <c r="AK43" s="203">
        <v>4.07</v>
      </c>
      <c r="AL43" s="203">
        <v>0</v>
      </c>
      <c r="AM43" s="203">
        <v>0</v>
      </c>
      <c r="AN43" s="203">
        <v>0</v>
      </c>
      <c r="AO43" s="203">
        <v>73.69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2.25</v>
      </c>
      <c r="AD44" s="203">
        <v>0</v>
      </c>
      <c r="AE44" s="203">
        <v>0</v>
      </c>
      <c r="AF44" s="203">
        <v>0</v>
      </c>
      <c r="AG44" s="203">
        <v>45.05</v>
      </c>
      <c r="AH44" s="203">
        <v>0</v>
      </c>
      <c r="AI44" s="203">
        <v>54.05</v>
      </c>
      <c r="AJ44" s="203">
        <v>0</v>
      </c>
      <c r="AK44" s="203">
        <v>4.07</v>
      </c>
      <c r="AL44" s="203">
        <v>0</v>
      </c>
      <c r="AM44" s="203">
        <v>0</v>
      </c>
      <c r="AN44" s="203">
        <v>0</v>
      </c>
      <c r="AO44" s="203">
        <v>73.69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2.25</v>
      </c>
      <c r="AD45" s="203">
        <v>0</v>
      </c>
      <c r="AE45" s="203">
        <v>0</v>
      </c>
      <c r="AF45" s="203">
        <v>0</v>
      </c>
      <c r="AG45" s="203">
        <v>45.05</v>
      </c>
      <c r="AH45" s="203">
        <v>0</v>
      </c>
      <c r="AI45" s="203">
        <v>54.05</v>
      </c>
      <c r="AJ45" s="203">
        <v>0</v>
      </c>
      <c r="AK45" s="203">
        <v>4.07</v>
      </c>
      <c r="AL45" s="203">
        <v>0</v>
      </c>
      <c r="AM45" s="203">
        <v>0</v>
      </c>
      <c r="AN45" s="203">
        <v>0</v>
      </c>
      <c r="AO45" s="203">
        <v>73.69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2.25</v>
      </c>
      <c r="AD46" s="203">
        <v>0</v>
      </c>
      <c r="AE46" s="203">
        <v>0</v>
      </c>
      <c r="AF46" s="203">
        <v>0</v>
      </c>
      <c r="AG46" s="203">
        <v>45.05</v>
      </c>
      <c r="AH46" s="203">
        <v>0</v>
      </c>
      <c r="AI46" s="203">
        <v>54.05</v>
      </c>
      <c r="AJ46" s="203">
        <v>0</v>
      </c>
      <c r="AK46" s="203">
        <v>4.07</v>
      </c>
      <c r="AL46" s="203">
        <v>0</v>
      </c>
      <c r="AM46" s="203">
        <v>0</v>
      </c>
      <c r="AN46" s="203">
        <v>0</v>
      </c>
      <c r="AO46" s="203">
        <v>73.69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2.2999999999999998</v>
      </c>
      <c r="AD47" s="203">
        <v>0</v>
      </c>
      <c r="AE47" s="203">
        <v>0</v>
      </c>
      <c r="AF47" s="203">
        <v>0</v>
      </c>
      <c r="AG47" s="203">
        <v>45.05</v>
      </c>
      <c r="AH47" s="203">
        <v>0</v>
      </c>
      <c r="AI47" s="203">
        <v>54.05</v>
      </c>
      <c r="AJ47" s="203">
        <v>0</v>
      </c>
      <c r="AK47" s="203">
        <v>3.65</v>
      </c>
      <c r="AL47" s="203">
        <v>0</v>
      </c>
      <c r="AM47" s="203">
        <v>0</v>
      </c>
      <c r="AN47" s="203">
        <v>0</v>
      </c>
      <c r="AO47" s="203">
        <v>73.69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2.2999999999999998</v>
      </c>
      <c r="AD48" s="203">
        <v>0</v>
      </c>
      <c r="AE48" s="203">
        <v>0</v>
      </c>
      <c r="AF48" s="203">
        <v>0</v>
      </c>
      <c r="AG48" s="203">
        <v>45.05</v>
      </c>
      <c r="AH48" s="203">
        <v>0</v>
      </c>
      <c r="AI48" s="203">
        <v>54.05</v>
      </c>
      <c r="AJ48" s="203">
        <v>0</v>
      </c>
      <c r="AK48" s="203">
        <v>3.65</v>
      </c>
      <c r="AL48" s="203">
        <v>0</v>
      </c>
      <c r="AM48" s="203">
        <v>0</v>
      </c>
      <c r="AN48" s="203">
        <v>0</v>
      </c>
      <c r="AO48" s="203">
        <v>73.69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2.2999999999999998</v>
      </c>
      <c r="AD49" s="203">
        <v>0</v>
      </c>
      <c r="AE49" s="203">
        <v>0</v>
      </c>
      <c r="AF49" s="203">
        <v>0</v>
      </c>
      <c r="AG49" s="203">
        <v>45.05</v>
      </c>
      <c r="AH49" s="203">
        <v>0</v>
      </c>
      <c r="AI49" s="203">
        <v>54.05</v>
      </c>
      <c r="AJ49" s="203">
        <v>0</v>
      </c>
      <c r="AK49" s="203">
        <v>3.65</v>
      </c>
      <c r="AL49" s="203">
        <v>0</v>
      </c>
      <c r="AM49" s="203">
        <v>0</v>
      </c>
      <c r="AN49" s="203">
        <v>0</v>
      </c>
      <c r="AO49" s="203">
        <v>73.69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2.2999999999999998</v>
      </c>
      <c r="AD50" s="203">
        <v>0</v>
      </c>
      <c r="AE50" s="203">
        <v>0</v>
      </c>
      <c r="AF50" s="203">
        <v>0</v>
      </c>
      <c r="AG50" s="203">
        <v>45.05</v>
      </c>
      <c r="AH50" s="203">
        <v>0</v>
      </c>
      <c r="AI50" s="203">
        <v>54.05</v>
      </c>
      <c r="AJ50" s="203">
        <v>0</v>
      </c>
      <c r="AK50" s="203">
        <v>3.65</v>
      </c>
      <c r="AL50" s="203">
        <v>0</v>
      </c>
      <c r="AM50" s="203">
        <v>0</v>
      </c>
      <c r="AN50" s="203">
        <v>0</v>
      </c>
      <c r="AO50" s="203">
        <v>73.69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2.2999999999999998</v>
      </c>
      <c r="AD51" s="203">
        <v>0</v>
      </c>
      <c r="AE51" s="203">
        <v>0</v>
      </c>
      <c r="AF51" s="203">
        <v>0</v>
      </c>
      <c r="AG51" s="203">
        <v>45.05</v>
      </c>
      <c r="AH51" s="203">
        <v>0</v>
      </c>
      <c r="AI51" s="203">
        <v>54.05</v>
      </c>
      <c r="AJ51" s="203">
        <v>0</v>
      </c>
      <c r="AK51" s="203">
        <v>3.65</v>
      </c>
      <c r="AL51" s="203">
        <v>0</v>
      </c>
      <c r="AM51" s="203">
        <v>0</v>
      </c>
      <c r="AN51" s="203">
        <v>0</v>
      </c>
      <c r="AO51" s="203">
        <v>72.23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2.2999999999999998</v>
      </c>
      <c r="AD52" s="203">
        <v>0</v>
      </c>
      <c r="AE52" s="203">
        <v>0</v>
      </c>
      <c r="AF52" s="203">
        <v>0</v>
      </c>
      <c r="AG52" s="203">
        <v>45.05</v>
      </c>
      <c r="AH52" s="203">
        <v>0</v>
      </c>
      <c r="AI52" s="203">
        <v>54.05</v>
      </c>
      <c r="AJ52" s="203">
        <v>0</v>
      </c>
      <c r="AK52" s="203">
        <v>3.65</v>
      </c>
      <c r="AL52" s="203">
        <v>0</v>
      </c>
      <c r="AM52" s="203">
        <v>0</v>
      </c>
      <c r="AN52" s="203">
        <v>0</v>
      </c>
      <c r="AO52" s="203">
        <v>72.23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2.2999999999999998</v>
      </c>
      <c r="AD53" s="203">
        <v>0</v>
      </c>
      <c r="AE53" s="203">
        <v>0</v>
      </c>
      <c r="AF53" s="203">
        <v>0</v>
      </c>
      <c r="AG53" s="203">
        <v>45.05</v>
      </c>
      <c r="AH53" s="203">
        <v>0</v>
      </c>
      <c r="AI53" s="203">
        <v>54.05</v>
      </c>
      <c r="AJ53" s="203">
        <v>0</v>
      </c>
      <c r="AK53" s="203">
        <v>3.65</v>
      </c>
      <c r="AL53" s="203">
        <v>0</v>
      </c>
      <c r="AM53" s="203">
        <v>0</v>
      </c>
      <c r="AN53" s="203">
        <v>0</v>
      </c>
      <c r="AO53" s="203">
        <v>72.23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2.2999999999999998</v>
      </c>
      <c r="AD54" s="203">
        <v>0</v>
      </c>
      <c r="AE54" s="203">
        <v>0</v>
      </c>
      <c r="AF54" s="203">
        <v>0</v>
      </c>
      <c r="AG54" s="203">
        <v>45.05</v>
      </c>
      <c r="AH54" s="203">
        <v>0</v>
      </c>
      <c r="AI54" s="203">
        <v>54.05</v>
      </c>
      <c r="AJ54" s="203">
        <v>0</v>
      </c>
      <c r="AK54" s="203">
        <v>3.65</v>
      </c>
      <c r="AL54" s="203">
        <v>0</v>
      </c>
      <c r="AM54" s="203">
        <v>0</v>
      </c>
      <c r="AN54" s="203">
        <v>0</v>
      </c>
      <c r="AO54" s="203">
        <v>72.23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2.2999999999999998</v>
      </c>
      <c r="AD55" s="203">
        <v>0</v>
      </c>
      <c r="AE55" s="203">
        <v>0</v>
      </c>
      <c r="AF55" s="203">
        <v>0</v>
      </c>
      <c r="AG55" s="203">
        <v>45.05</v>
      </c>
      <c r="AH55" s="203">
        <v>0</v>
      </c>
      <c r="AI55" s="203">
        <v>54.05</v>
      </c>
      <c r="AJ55" s="203">
        <v>0</v>
      </c>
      <c r="AK55" s="203">
        <v>3.65</v>
      </c>
      <c r="AL55" s="203">
        <v>0</v>
      </c>
      <c r="AM55" s="203">
        <v>0</v>
      </c>
      <c r="AN55" s="203">
        <v>0</v>
      </c>
      <c r="AO55" s="203">
        <v>72.23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2.2999999999999998</v>
      </c>
      <c r="AD56" s="203">
        <v>0</v>
      </c>
      <c r="AE56" s="203">
        <v>0</v>
      </c>
      <c r="AF56" s="203">
        <v>0</v>
      </c>
      <c r="AG56" s="203">
        <v>45.05</v>
      </c>
      <c r="AH56" s="203">
        <v>0</v>
      </c>
      <c r="AI56" s="203">
        <v>54.05</v>
      </c>
      <c r="AJ56" s="203">
        <v>0</v>
      </c>
      <c r="AK56" s="203">
        <v>3.65</v>
      </c>
      <c r="AL56" s="203">
        <v>0</v>
      </c>
      <c r="AM56" s="203">
        <v>0</v>
      </c>
      <c r="AN56" s="203">
        <v>0</v>
      </c>
      <c r="AO56" s="203">
        <v>72.23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2.2999999999999998</v>
      </c>
      <c r="AD57" s="203">
        <v>0</v>
      </c>
      <c r="AE57" s="203">
        <v>0</v>
      </c>
      <c r="AF57" s="203">
        <v>0</v>
      </c>
      <c r="AG57" s="203">
        <v>45.05</v>
      </c>
      <c r="AH57" s="203">
        <v>0</v>
      </c>
      <c r="AI57" s="203">
        <v>54.05</v>
      </c>
      <c r="AJ57" s="203">
        <v>0</v>
      </c>
      <c r="AK57" s="203">
        <v>3.65</v>
      </c>
      <c r="AL57" s="203">
        <v>0</v>
      </c>
      <c r="AM57" s="203">
        <v>0</v>
      </c>
      <c r="AN57" s="203">
        <v>0</v>
      </c>
      <c r="AO57" s="203">
        <v>72.23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2.2999999999999998</v>
      </c>
      <c r="AD58" s="203">
        <v>0</v>
      </c>
      <c r="AE58" s="203">
        <v>0</v>
      </c>
      <c r="AF58" s="203">
        <v>0</v>
      </c>
      <c r="AG58" s="203">
        <v>45.05</v>
      </c>
      <c r="AH58" s="203">
        <v>0</v>
      </c>
      <c r="AI58" s="203">
        <v>54.05</v>
      </c>
      <c r="AJ58" s="203">
        <v>0</v>
      </c>
      <c r="AK58" s="203">
        <v>3.65</v>
      </c>
      <c r="AL58" s="203">
        <v>0</v>
      </c>
      <c r="AM58" s="203">
        <v>0</v>
      </c>
      <c r="AN58" s="203">
        <v>0</v>
      </c>
      <c r="AO58" s="203">
        <v>72.23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2.2999999999999998</v>
      </c>
      <c r="AD59" s="203">
        <v>0</v>
      </c>
      <c r="AE59" s="203">
        <v>0</v>
      </c>
      <c r="AF59" s="203">
        <v>0</v>
      </c>
      <c r="AG59" s="203">
        <v>45.05</v>
      </c>
      <c r="AH59" s="203">
        <v>0</v>
      </c>
      <c r="AI59" s="203">
        <v>54.05</v>
      </c>
      <c r="AJ59" s="203">
        <v>0</v>
      </c>
      <c r="AK59" s="203">
        <v>3.65</v>
      </c>
      <c r="AL59" s="203">
        <v>0</v>
      </c>
      <c r="AM59" s="203">
        <v>0</v>
      </c>
      <c r="AN59" s="203">
        <v>0</v>
      </c>
      <c r="AO59" s="203">
        <v>72.23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2.2999999999999998</v>
      </c>
      <c r="AD60" s="203">
        <v>0</v>
      </c>
      <c r="AE60" s="203">
        <v>0</v>
      </c>
      <c r="AF60" s="203">
        <v>0</v>
      </c>
      <c r="AG60" s="203">
        <v>45.05</v>
      </c>
      <c r="AH60" s="203">
        <v>0</v>
      </c>
      <c r="AI60" s="203">
        <v>54.05</v>
      </c>
      <c r="AJ60" s="203">
        <v>0</v>
      </c>
      <c r="AK60" s="203">
        <v>3.65</v>
      </c>
      <c r="AL60" s="203">
        <v>0</v>
      </c>
      <c r="AM60" s="203">
        <v>0</v>
      </c>
      <c r="AN60" s="203">
        <v>0</v>
      </c>
      <c r="AO60" s="203">
        <v>72.23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2.2999999999999998</v>
      </c>
      <c r="AD61" s="203">
        <v>0</v>
      </c>
      <c r="AE61" s="203">
        <v>0</v>
      </c>
      <c r="AF61" s="203">
        <v>0</v>
      </c>
      <c r="AG61" s="203">
        <v>45.05</v>
      </c>
      <c r="AH61" s="203">
        <v>0</v>
      </c>
      <c r="AI61" s="203">
        <v>54.05</v>
      </c>
      <c r="AJ61" s="203">
        <v>0</v>
      </c>
      <c r="AK61" s="203">
        <v>3.65</v>
      </c>
      <c r="AL61" s="203">
        <v>0</v>
      </c>
      <c r="AM61" s="203">
        <v>0</v>
      </c>
      <c r="AN61" s="203">
        <v>0</v>
      </c>
      <c r="AO61" s="203">
        <v>72.23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2.2999999999999998</v>
      </c>
      <c r="AD62" s="203">
        <v>0</v>
      </c>
      <c r="AE62" s="203">
        <v>0</v>
      </c>
      <c r="AF62" s="203">
        <v>0</v>
      </c>
      <c r="AG62" s="203">
        <v>45.05</v>
      </c>
      <c r="AH62" s="203">
        <v>0</v>
      </c>
      <c r="AI62" s="203">
        <v>54.05</v>
      </c>
      <c r="AJ62" s="203">
        <v>0</v>
      </c>
      <c r="AK62" s="203">
        <v>3.65</v>
      </c>
      <c r="AL62" s="203">
        <v>0</v>
      </c>
      <c r="AM62" s="203">
        <v>0</v>
      </c>
      <c r="AN62" s="203">
        <v>0</v>
      </c>
      <c r="AO62" s="203">
        <v>72.23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2.37</v>
      </c>
      <c r="AD63" s="203">
        <v>0</v>
      </c>
      <c r="AE63" s="203">
        <v>0</v>
      </c>
      <c r="AF63" s="203">
        <v>0</v>
      </c>
      <c r="AG63" s="203">
        <v>45.05</v>
      </c>
      <c r="AH63" s="203">
        <v>0</v>
      </c>
      <c r="AI63" s="203">
        <v>54.05</v>
      </c>
      <c r="AJ63" s="203">
        <v>0</v>
      </c>
      <c r="AK63" s="203">
        <v>3.65</v>
      </c>
      <c r="AL63" s="203">
        <v>0</v>
      </c>
      <c r="AM63" s="203">
        <v>0</v>
      </c>
      <c r="AN63" s="203">
        <v>0</v>
      </c>
      <c r="AO63" s="203">
        <v>72.23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2.37</v>
      </c>
      <c r="AD64" s="203">
        <v>0</v>
      </c>
      <c r="AE64" s="203">
        <v>0</v>
      </c>
      <c r="AF64" s="203">
        <v>0</v>
      </c>
      <c r="AG64" s="203">
        <v>45.05</v>
      </c>
      <c r="AH64" s="203">
        <v>0</v>
      </c>
      <c r="AI64" s="203">
        <v>54.05</v>
      </c>
      <c r="AJ64" s="203">
        <v>0</v>
      </c>
      <c r="AK64" s="203">
        <v>3.65</v>
      </c>
      <c r="AL64" s="203">
        <v>0</v>
      </c>
      <c r="AM64" s="203">
        <v>0</v>
      </c>
      <c r="AN64" s="203">
        <v>0</v>
      </c>
      <c r="AO64" s="203">
        <v>72.23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2.37</v>
      </c>
      <c r="AD65" s="203">
        <v>0</v>
      </c>
      <c r="AE65" s="203">
        <v>0</v>
      </c>
      <c r="AF65" s="203">
        <v>0</v>
      </c>
      <c r="AG65" s="203">
        <v>45.05</v>
      </c>
      <c r="AH65" s="203">
        <v>0</v>
      </c>
      <c r="AI65" s="203">
        <v>54.05</v>
      </c>
      <c r="AJ65" s="203">
        <v>0</v>
      </c>
      <c r="AK65" s="203">
        <v>3.65</v>
      </c>
      <c r="AL65" s="203">
        <v>0</v>
      </c>
      <c r="AM65" s="203">
        <v>0</v>
      </c>
      <c r="AN65" s="203">
        <v>0</v>
      </c>
      <c r="AO65" s="203">
        <v>72.23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2.37</v>
      </c>
      <c r="AD66" s="203">
        <v>0</v>
      </c>
      <c r="AE66" s="203">
        <v>0</v>
      </c>
      <c r="AF66" s="203">
        <v>0</v>
      </c>
      <c r="AG66" s="203">
        <v>45.05</v>
      </c>
      <c r="AH66" s="203">
        <v>0</v>
      </c>
      <c r="AI66" s="203">
        <v>54.05</v>
      </c>
      <c r="AJ66" s="203">
        <v>0</v>
      </c>
      <c r="AK66" s="203">
        <v>3.65</v>
      </c>
      <c r="AL66" s="203">
        <v>0</v>
      </c>
      <c r="AM66" s="203">
        <v>0</v>
      </c>
      <c r="AN66" s="203">
        <v>0</v>
      </c>
      <c r="AO66" s="203">
        <v>72.23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2.37</v>
      </c>
      <c r="AD67" s="203">
        <v>0</v>
      </c>
      <c r="AE67" s="203">
        <v>0</v>
      </c>
      <c r="AF67" s="203">
        <v>0</v>
      </c>
      <c r="AG67" s="203">
        <v>45.05</v>
      </c>
      <c r="AH67" s="203">
        <v>0</v>
      </c>
      <c r="AI67" s="203">
        <v>54.05</v>
      </c>
      <c r="AJ67" s="203">
        <v>0</v>
      </c>
      <c r="AK67" s="203">
        <v>3.65</v>
      </c>
      <c r="AL67" s="203">
        <v>0</v>
      </c>
      <c r="AM67" s="203">
        <v>0</v>
      </c>
      <c r="AN67" s="203">
        <v>0</v>
      </c>
      <c r="AO67" s="203">
        <v>72.23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2.37</v>
      </c>
      <c r="AD68" s="203">
        <v>0</v>
      </c>
      <c r="AE68" s="203">
        <v>0</v>
      </c>
      <c r="AF68" s="203">
        <v>0</v>
      </c>
      <c r="AG68" s="203">
        <v>45.05</v>
      </c>
      <c r="AH68" s="203">
        <v>0</v>
      </c>
      <c r="AI68" s="203">
        <v>54.05</v>
      </c>
      <c r="AJ68" s="203">
        <v>0</v>
      </c>
      <c r="AK68" s="203">
        <v>3.65</v>
      </c>
      <c r="AL68" s="203">
        <v>0</v>
      </c>
      <c r="AM68" s="203">
        <v>0</v>
      </c>
      <c r="AN68" s="203">
        <v>0</v>
      </c>
      <c r="AO68" s="203">
        <v>72.23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2.37</v>
      </c>
      <c r="AD69" s="203">
        <v>0</v>
      </c>
      <c r="AE69" s="203">
        <v>0</v>
      </c>
      <c r="AF69" s="203">
        <v>0</v>
      </c>
      <c r="AG69" s="203">
        <v>45.05</v>
      </c>
      <c r="AH69" s="203">
        <v>0</v>
      </c>
      <c r="AI69" s="203">
        <v>54.05</v>
      </c>
      <c r="AJ69" s="203">
        <v>0</v>
      </c>
      <c r="AK69" s="203">
        <v>3.65</v>
      </c>
      <c r="AL69" s="203">
        <v>0</v>
      </c>
      <c r="AM69" s="203">
        <v>0</v>
      </c>
      <c r="AN69" s="203">
        <v>0</v>
      </c>
      <c r="AO69" s="203">
        <v>72.23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2.37</v>
      </c>
      <c r="AD70" s="203">
        <v>0</v>
      </c>
      <c r="AE70" s="203">
        <v>0</v>
      </c>
      <c r="AF70" s="203">
        <v>0</v>
      </c>
      <c r="AG70" s="203">
        <v>45.05</v>
      </c>
      <c r="AH70" s="203">
        <v>0</v>
      </c>
      <c r="AI70" s="203">
        <v>54.05</v>
      </c>
      <c r="AJ70" s="203">
        <v>0</v>
      </c>
      <c r="AK70" s="203">
        <v>3.65</v>
      </c>
      <c r="AL70" s="203">
        <v>0</v>
      </c>
      <c r="AM70" s="203">
        <v>0</v>
      </c>
      <c r="AN70" s="203">
        <v>0</v>
      </c>
      <c r="AO70" s="203">
        <v>72.23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2.37</v>
      </c>
      <c r="AD71" s="203">
        <v>0</v>
      </c>
      <c r="AE71" s="203">
        <v>0</v>
      </c>
      <c r="AF71" s="203">
        <v>0</v>
      </c>
      <c r="AG71" s="203">
        <v>45.05</v>
      </c>
      <c r="AH71" s="203">
        <v>0</v>
      </c>
      <c r="AI71" s="203">
        <v>54.05</v>
      </c>
      <c r="AJ71" s="203">
        <v>0</v>
      </c>
      <c r="AK71" s="203">
        <v>3.65</v>
      </c>
      <c r="AL71" s="203">
        <v>0</v>
      </c>
      <c r="AM71" s="203">
        <v>0</v>
      </c>
      <c r="AN71" s="203">
        <v>0</v>
      </c>
      <c r="AO71" s="203">
        <v>72.23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2.37</v>
      </c>
      <c r="AD72" s="203">
        <v>0</v>
      </c>
      <c r="AE72" s="203">
        <v>0</v>
      </c>
      <c r="AF72" s="203">
        <v>0</v>
      </c>
      <c r="AG72" s="203">
        <v>45.05</v>
      </c>
      <c r="AH72" s="203">
        <v>0</v>
      </c>
      <c r="AI72" s="203">
        <v>54.05</v>
      </c>
      <c r="AJ72" s="203">
        <v>0</v>
      </c>
      <c r="AK72" s="203">
        <v>3.65</v>
      </c>
      <c r="AL72" s="203">
        <v>0</v>
      </c>
      <c r="AM72" s="203">
        <v>0</v>
      </c>
      <c r="AN72" s="203">
        <v>0</v>
      </c>
      <c r="AO72" s="203">
        <v>72.23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2.37</v>
      </c>
      <c r="AD73" s="203">
        <v>0</v>
      </c>
      <c r="AE73" s="203">
        <v>0</v>
      </c>
      <c r="AF73" s="203">
        <v>0</v>
      </c>
      <c r="AG73" s="203">
        <v>45.05</v>
      </c>
      <c r="AH73" s="203">
        <v>0</v>
      </c>
      <c r="AI73" s="203">
        <v>54.05</v>
      </c>
      <c r="AJ73" s="203">
        <v>0</v>
      </c>
      <c r="AK73" s="203">
        <v>13.31</v>
      </c>
      <c r="AL73" s="203">
        <v>0</v>
      </c>
      <c r="AM73" s="203">
        <v>0</v>
      </c>
      <c r="AN73" s="203">
        <v>0</v>
      </c>
      <c r="AO73" s="203">
        <v>72.23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2.37</v>
      </c>
      <c r="AD74" s="203">
        <v>0</v>
      </c>
      <c r="AE74" s="203">
        <v>0</v>
      </c>
      <c r="AF74" s="203">
        <v>0</v>
      </c>
      <c r="AG74" s="203">
        <v>45.05</v>
      </c>
      <c r="AH74" s="203">
        <v>0</v>
      </c>
      <c r="AI74" s="203">
        <v>54.05</v>
      </c>
      <c r="AJ74" s="203">
        <v>0</v>
      </c>
      <c r="AK74" s="203">
        <v>23.35</v>
      </c>
      <c r="AL74" s="203">
        <v>0</v>
      </c>
      <c r="AM74" s="203">
        <v>0</v>
      </c>
      <c r="AN74" s="203">
        <v>0</v>
      </c>
      <c r="AO74" s="203">
        <v>72.23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4.16</v>
      </c>
      <c r="AD75" s="203">
        <v>0</v>
      </c>
      <c r="AE75" s="203">
        <v>0</v>
      </c>
      <c r="AF75" s="203">
        <v>0</v>
      </c>
      <c r="AG75" s="203">
        <v>45.05</v>
      </c>
      <c r="AH75" s="203">
        <v>0</v>
      </c>
      <c r="AI75" s="203">
        <v>54.05</v>
      </c>
      <c r="AJ75" s="203">
        <v>0</v>
      </c>
      <c r="AK75" s="203">
        <v>23.35</v>
      </c>
      <c r="AL75" s="203">
        <v>0</v>
      </c>
      <c r="AM75" s="203">
        <v>0</v>
      </c>
      <c r="AN75" s="203">
        <v>0</v>
      </c>
      <c r="AO75" s="203">
        <v>72.959999999999994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4.16</v>
      </c>
      <c r="AD76" s="203">
        <v>0</v>
      </c>
      <c r="AE76" s="203">
        <v>0</v>
      </c>
      <c r="AF76" s="203">
        <v>0</v>
      </c>
      <c r="AG76" s="203">
        <v>45.05</v>
      </c>
      <c r="AH76" s="203">
        <v>0</v>
      </c>
      <c r="AI76" s="203">
        <v>54.05</v>
      </c>
      <c r="AJ76" s="203">
        <v>0</v>
      </c>
      <c r="AK76" s="203">
        <v>23.35</v>
      </c>
      <c r="AL76" s="203">
        <v>0</v>
      </c>
      <c r="AM76" s="203">
        <v>0</v>
      </c>
      <c r="AN76" s="203">
        <v>0</v>
      </c>
      <c r="AO76" s="203">
        <v>72.959999999999994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4.16</v>
      </c>
      <c r="AD77" s="203">
        <v>0</v>
      </c>
      <c r="AE77" s="203">
        <v>0</v>
      </c>
      <c r="AF77" s="203">
        <v>0</v>
      </c>
      <c r="AG77" s="203">
        <v>45.05</v>
      </c>
      <c r="AH77" s="203">
        <v>0</v>
      </c>
      <c r="AI77" s="203">
        <v>54.05</v>
      </c>
      <c r="AJ77" s="203">
        <v>0</v>
      </c>
      <c r="AK77" s="203">
        <v>23.35</v>
      </c>
      <c r="AL77" s="203">
        <v>0</v>
      </c>
      <c r="AM77" s="203">
        <v>0</v>
      </c>
      <c r="AN77" s="203">
        <v>0</v>
      </c>
      <c r="AO77" s="203">
        <v>72.959999999999994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4.16</v>
      </c>
      <c r="AD78" s="203">
        <v>0</v>
      </c>
      <c r="AE78" s="203">
        <v>0</v>
      </c>
      <c r="AF78" s="203">
        <v>0</v>
      </c>
      <c r="AG78" s="203">
        <v>45.05</v>
      </c>
      <c r="AH78" s="203">
        <v>0</v>
      </c>
      <c r="AI78" s="203">
        <v>54.05</v>
      </c>
      <c r="AJ78" s="203">
        <v>0</v>
      </c>
      <c r="AK78" s="203">
        <v>23.35</v>
      </c>
      <c r="AL78" s="203">
        <v>0</v>
      </c>
      <c r="AM78" s="203">
        <v>0</v>
      </c>
      <c r="AN78" s="203">
        <v>0</v>
      </c>
      <c r="AO78" s="203">
        <v>72.959999999999994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4.16</v>
      </c>
      <c r="AD79" s="203">
        <v>0</v>
      </c>
      <c r="AE79" s="203">
        <v>0</v>
      </c>
      <c r="AF79" s="203">
        <v>0</v>
      </c>
      <c r="AG79" s="203">
        <v>45.05</v>
      </c>
      <c r="AH79" s="203">
        <v>0</v>
      </c>
      <c r="AI79" s="203">
        <v>54.05</v>
      </c>
      <c r="AJ79" s="203">
        <v>0</v>
      </c>
      <c r="AK79" s="203">
        <v>23.35</v>
      </c>
      <c r="AL79" s="203">
        <v>0</v>
      </c>
      <c r="AM79" s="203">
        <v>0</v>
      </c>
      <c r="AN79" s="203">
        <v>0</v>
      </c>
      <c r="AO79" s="203">
        <v>72.959999999999994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4.16</v>
      </c>
      <c r="AD80" s="203">
        <v>0</v>
      </c>
      <c r="AE80" s="203">
        <v>0</v>
      </c>
      <c r="AF80" s="203">
        <v>0</v>
      </c>
      <c r="AG80" s="203">
        <v>45.05</v>
      </c>
      <c r="AH80" s="203">
        <v>0</v>
      </c>
      <c r="AI80" s="203">
        <v>54.05</v>
      </c>
      <c r="AJ80" s="203">
        <v>0</v>
      </c>
      <c r="AK80" s="203">
        <v>23.35</v>
      </c>
      <c r="AL80" s="203">
        <v>0</v>
      </c>
      <c r="AM80" s="203">
        <v>0</v>
      </c>
      <c r="AN80" s="203">
        <v>0</v>
      </c>
      <c r="AO80" s="203">
        <v>72.959999999999994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4.16</v>
      </c>
      <c r="AD81" s="203">
        <v>0</v>
      </c>
      <c r="AE81" s="203">
        <v>0</v>
      </c>
      <c r="AF81" s="203">
        <v>0</v>
      </c>
      <c r="AG81" s="203">
        <v>45.05</v>
      </c>
      <c r="AH81" s="203">
        <v>0</v>
      </c>
      <c r="AI81" s="203">
        <v>54.05</v>
      </c>
      <c r="AJ81" s="203">
        <v>0</v>
      </c>
      <c r="AK81" s="203">
        <v>23.35</v>
      </c>
      <c r="AL81" s="203">
        <v>0</v>
      </c>
      <c r="AM81" s="203">
        <v>0</v>
      </c>
      <c r="AN81" s="203">
        <v>0</v>
      </c>
      <c r="AO81" s="203">
        <v>72.959999999999994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4.16</v>
      </c>
      <c r="AD82" s="203">
        <v>0</v>
      </c>
      <c r="AE82" s="203">
        <v>0</v>
      </c>
      <c r="AF82" s="203">
        <v>0</v>
      </c>
      <c r="AG82" s="203">
        <v>45.05</v>
      </c>
      <c r="AH82" s="203">
        <v>0</v>
      </c>
      <c r="AI82" s="203">
        <v>54.05</v>
      </c>
      <c r="AJ82" s="203">
        <v>0</v>
      </c>
      <c r="AK82" s="203">
        <v>23.35</v>
      </c>
      <c r="AL82" s="203">
        <v>0</v>
      </c>
      <c r="AM82" s="203">
        <v>0</v>
      </c>
      <c r="AN82" s="203">
        <v>0</v>
      </c>
      <c r="AO82" s="203">
        <v>72.959999999999994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2.2999999999999998</v>
      </c>
      <c r="AD83" s="203">
        <v>0</v>
      </c>
      <c r="AE83" s="203">
        <v>0</v>
      </c>
      <c r="AF83" s="203">
        <v>0</v>
      </c>
      <c r="AG83" s="203">
        <v>45.05</v>
      </c>
      <c r="AH83" s="203">
        <v>0</v>
      </c>
      <c r="AI83" s="203">
        <v>54.05</v>
      </c>
      <c r="AJ83" s="203">
        <v>0</v>
      </c>
      <c r="AK83" s="203">
        <v>6.02</v>
      </c>
      <c r="AL83" s="203">
        <v>0</v>
      </c>
      <c r="AM83" s="203">
        <v>0</v>
      </c>
      <c r="AN83" s="203">
        <v>0</v>
      </c>
      <c r="AO83" s="203">
        <v>72.959999999999994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2.2999999999999998</v>
      </c>
      <c r="AD84" s="203">
        <v>0</v>
      </c>
      <c r="AE84" s="203">
        <v>0</v>
      </c>
      <c r="AF84" s="203">
        <v>0</v>
      </c>
      <c r="AG84" s="203">
        <v>45.05</v>
      </c>
      <c r="AH84" s="203">
        <v>0</v>
      </c>
      <c r="AI84" s="203">
        <v>54.05</v>
      </c>
      <c r="AJ84" s="203">
        <v>0</v>
      </c>
      <c r="AK84" s="203">
        <v>4.8899999999999997</v>
      </c>
      <c r="AL84" s="203">
        <v>0</v>
      </c>
      <c r="AM84" s="203">
        <v>0</v>
      </c>
      <c r="AN84" s="203">
        <v>0</v>
      </c>
      <c r="AO84" s="203">
        <v>72.959999999999994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2.2999999999999998</v>
      </c>
      <c r="AD85" s="203">
        <v>0</v>
      </c>
      <c r="AE85" s="203">
        <v>0</v>
      </c>
      <c r="AF85" s="203">
        <v>0</v>
      </c>
      <c r="AG85" s="203">
        <v>45.05</v>
      </c>
      <c r="AH85" s="203">
        <v>0</v>
      </c>
      <c r="AI85" s="203">
        <v>54.05</v>
      </c>
      <c r="AJ85" s="203">
        <v>0</v>
      </c>
      <c r="AK85" s="203">
        <v>4.07</v>
      </c>
      <c r="AL85" s="203">
        <v>0</v>
      </c>
      <c r="AM85" s="203">
        <v>0</v>
      </c>
      <c r="AN85" s="203">
        <v>0</v>
      </c>
      <c r="AO85" s="203">
        <v>72.959999999999994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2.2999999999999998</v>
      </c>
      <c r="AD86" s="203">
        <v>0</v>
      </c>
      <c r="AE86" s="203">
        <v>0</v>
      </c>
      <c r="AF86" s="203">
        <v>0</v>
      </c>
      <c r="AG86" s="203">
        <v>45.05</v>
      </c>
      <c r="AH86" s="203">
        <v>0</v>
      </c>
      <c r="AI86" s="203">
        <v>54.05</v>
      </c>
      <c r="AJ86" s="203">
        <v>0</v>
      </c>
      <c r="AK86" s="203">
        <v>4.07</v>
      </c>
      <c r="AL86" s="203">
        <v>0</v>
      </c>
      <c r="AM86" s="203">
        <v>0</v>
      </c>
      <c r="AN86" s="203">
        <v>0</v>
      </c>
      <c r="AO86" s="203">
        <v>72.959999999999994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2.2999999999999998</v>
      </c>
      <c r="AD87" s="203">
        <v>0</v>
      </c>
      <c r="AE87" s="203">
        <v>0</v>
      </c>
      <c r="AF87" s="203">
        <v>0</v>
      </c>
      <c r="AG87" s="203">
        <v>45.05</v>
      </c>
      <c r="AH87" s="203">
        <v>0</v>
      </c>
      <c r="AI87" s="203">
        <v>54.05</v>
      </c>
      <c r="AJ87" s="203">
        <v>0</v>
      </c>
      <c r="AK87" s="203">
        <v>3.65</v>
      </c>
      <c r="AL87" s="203">
        <v>0</v>
      </c>
      <c r="AM87" s="203">
        <v>0</v>
      </c>
      <c r="AN87" s="203">
        <v>0</v>
      </c>
      <c r="AO87" s="203">
        <v>72.959999999999994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2.2999999999999998</v>
      </c>
      <c r="AD88" s="203">
        <v>0</v>
      </c>
      <c r="AE88" s="203">
        <v>0</v>
      </c>
      <c r="AF88" s="203">
        <v>0</v>
      </c>
      <c r="AG88" s="203">
        <v>45.05</v>
      </c>
      <c r="AH88" s="203">
        <v>0</v>
      </c>
      <c r="AI88" s="203">
        <v>54.05</v>
      </c>
      <c r="AJ88" s="203">
        <v>0</v>
      </c>
      <c r="AK88" s="203">
        <v>3.65</v>
      </c>
      <c r="AL88" s="203">
        <v>0</v>
      </c>
      <c r="AM88" s="203">
        <v>0</v>
      </c>
      <c r="AN88" s="203">
        <v>0</v>
      </c>
      <c r="AO88" s="203">
        <v>72.959999999999994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2.2999999999999998</v>
      </c>
      <c r="AD89" s="203">
        <v>0</v>
      </c>
      <c r="AE89" s="203">
        <v>0</v>
      </c>
      <c r="AF89" s="203">
        <v>0</v>
      </c>
      <c r="AG89" s="203">
        <v>45.05</v>
      </c>
      <c r="AH89" s="203">
        <v>0</v>
      </c>
      <c r="AI89" s="203">
        <v>54.05</v>
      </c>
      <c r="AJ89" s="203">
        <v>0</v>
      </c>
      <c r="AK89" s="203">
        <v>3.65</v>
      </c>
      <c r="AL89" s="203">
        <v>0</v>
      </c>
      <c r="AM89" s="203">
        <v>0</v>
      </c>
      <c r="AN89" s="203">
        <v>0</v>
      </c>
      <c r="AO89" s="203">
        <v>72.959999999999994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2.2999999999999998</v>
      </c>
      <c r="AD90" s="203">
        <v>0</v>
      </c>
      <c r="AE90" s="203">
        <v>0</v>
      </c>
      <c r="AF90" s="203">
        <v>0</v>
      </c>
      <c r="AG90" s="203">
        <v>45.05</v>
      </c>
      <c r="AH90" s="203">
        <v>0</v>
      </c>
      <c r="AI90" s="203">
        <v>54.05</v>
      </c>
      <c r="AJ90" s="203">
        <v>0</v>
      </c>
      <c r="AK90" s="203">
        <v>3.65</v>
      </c>
      <c r="AL90" s="203">
        <v>0</v>
      </c>
      <c r="AM90" s="203">
        <v>0</v>
      </c>
      <c r="AN90" s="203">
        <v>0</v>
      </c>
      <c r="AO90" s="203">
        <v>72.959999999999994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2.2999999999999998</v>
      </c>
      <c r="AD91" s="203">
        <v>0</v>
      </c>
      <c r="AE91" s="203">
        <v>0</v>
      </c>
      <c r="AF91" s="203">
        <v>0</v>
      </c>
      <c r="AG91" s="203">
        <v>45.05</v>
      </c>
      <c r="AH91" s="203">
        <v>0</v>
      </c>
      <c r="AI91" s="203">
        <v>54.05</v>
      </c>
      <c r="AJ91" s="203">
        <v>0</v>
      </c>
      <c r="AK91" s="203">
        <v>3.65</v>
      </c>
      <c r="AL91" s="203">
        <v>0</v>
      </c>
      <c r="AM91" s="203">
        <v>0</v>
      </c>
      <c r="AN91" s="203">
        <v>0</v>
      </c>
      <c r="AO91" s="203">
        <v>72.959999999999994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2.2999999999999998</v>
      </c>
      <c r="AD92" s="203">
        <v>0</v>
      </c>
      <c r="AE92" s="203">
        <v>0</v>
      </c>
      <c r="AF92" s="203">
        <v>0</v>
      </c>
      <c r="AG92" s="203">
        <v>45.05</v>
      </c>
      <c r="AH92" s="203">
        <v>0</v>
      </c>
      <c r="AI92" s="203">
        <v>54.05</v>
      </c>
      <c r="AJ92" s="203">
        <v>0</v>
      </c>
      <c r="AK92" s="203">
        <v>3.65</v>
      </c>
      <c r="AL92" s="203">
        <v>0</v>
      </c>
      <c r="AM92" s="203">
        <v>0</v>
      </c>
      <c r="AN92" s="203">
        <v>0</v>
      </c>
      <c r="AO92" s="203">
        <v>72.959999999999994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2.2999999999999998</v>
      </c>
      <c r="AD93" s="203">
        <v>0</v>
      </c>
      <c r="AE93" s="203">
        <v>0</v>
      </c>
      <c r="AF93" s="203">
        <v>0</v>
      </c>
      <c r="AG93" s="203">
        <v>45.05</v>
      </c>
      <c r="AH93" s="203">
        <v>0</v>
      </c>
      <c r="AI93" s="203">
        <v>54.05</v>
      </c>
      <c r="AJ93" s="203">
        <v>0</v>
      </c>
      <c r="AK93" s="203">
        <v>3.65</v>
      </c>
      <c r="AL93" s="203">
        <v>0</v>
      </c>
      <c r="AM93" s="203">
        <v>0</v>
      </c>
      <c r="AN93" s="203">
        <v>0</v>
      </c>
      <c r="AO93" s="203">
        <v>72.959999999999994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2.2999999999999998</v>
      </c>
      <c r="AD94" s="203">
        <v>0</v>
      </c>
      <c r="AE94" s="203">
        <v>0</v>
      </c>
      <c r="AF94" s="203">
        <v>0</v>
      </c>
      <c r="AG94" s="203">
        <v>45.05</v>
      </c>
      <c r="AH94" s="203">
        <v>0</v>
      </c>
      <c r="AI94" s="203">
        <v>54.05</v>
      </c>
      <c r="AJ94" s="203">
        <v>0</v>
      </c>
      <c r="AK94" s="203">
        <v>3.65</v>
      </c>
      <c r="AL94" s="203">
        <v>0</v>
      </c>
      <c r="AM94" s="203">
        <v>0</v>
      </c>
      <c r="AN94" s="203">
        <v>0</v>
      </c>
      <c r="AO94" s="203">
        <v>72.959999999999994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2.2999999999999998</v>
      </c>
      <c r="AD95" s="203">
        <v>0</v>
      </c>
      <c r="AE95" s="203">
        <v>0</v>
      </c>
      <c r="AF95" s="203">
        <v>0</v>
      </c>
      <c r="AG95" s="203">
        <v>45.05</v>
      </c>
      <c r="AH95" s="203">
        <v>0</v>
      </c>
      <c r="AI95" s="203">
        <v>54.05</v>
      </c>
      <c r="AJ95" s="203">
        <v>0</v>
      </c>
      <c r="AK95" s="203">
        <v>3.65</v>
      </c>
      <c r="AL95" s="203">
        <v>0</v>
      </c>
      <c r="AM95" s="203">
        <v>0</v>
      </c>
      <c r="AN95" s="203">
        <v>0</v>
      </c>
      <c r="AO95" s="203">
        <v>72.959999999999994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2.2999999999999998</v>
      </c>
      <c r="AD96" s="203">
        <v>0</v>
      </c>
      <c r="AE96" s="203">
        <v>0</v>
      </c>
      <c r="AF96" s="203">
        <v>0</v>
      </c>
      <c r="AG96" s="203">
        <v>45.05</v>
      </c>
      <c r="AH96" s="203">
        <v>0</v>
      </c>
      <c r="AI96" s="203">
        <v>54.05</v>
      </c>
      <c r="AJ96" s="203">
        <v>0</v>
      </c>
      <c r="AK96" s="203">
        <v>3.65</v>
      </c>
      <c r="AL96" s="203">
        <v>0</v>
      </c>
      <c r="AM96" s="203">
        <v>0</v>
      </c>
      <c r="AN96" s="203">
        <v>0</v>
      </c>
      <c r="AO96" s="203">
        <v>72.959999999999994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2.2999999999999998</v>
      </c>
      <c r="AD97" s="203">
        <v>0</v>
      </c>
      <c r="AE97" s="203">
        <v>0</v>
      </c>
      <c r="AF97" s="203">
        <v>0</v>
      </c>
      <c r="AG97" s="203">
        <v>45.05</v>
      </c>
      <c r="AH97" s="203">
        <v>0</v>
      </c>
      <c r="AI97" s="203">
        <v>54.05</v>
      </c>
      <c r="AJ97" s="203">
        <v>0</v>
      </c>
      <c r="AK97" s="203">
        <v>3.65</v>
      </c>
      <c r="AL97" s="203">
        <v>0</v>
      </c>
      <c r="AM97" s="203">
        <v>0</v>
      </c>
      <c r="AN97" s="203">
        <v>0</v>
      </c>
      <c r="AO97" s="203">
        <v>72.959999999999994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2.2999999999999998</v>
      </c>
      <c r="AD98" s="203">
        <v>0</v>
      </c>
      <c r="AE98" s="203">
        <v>0</v>
      </c>
      <c r="AF98" s="203">
        <v>0</v>
      </c>
      <c r="AG98" s="203">
        <v>45.05</v>
      </c>
      <c r="AH98" s="203">
        <v>0</v>
      </c>
      <c r="AI98" s="203">
        <v>54.05</v>
      </c>
      <c r="AJ98" s="203">
        <v>0</v>
      </c>
      <c r="AK98" s="203">
        <v>3.65</v>
      </c>
      <c r="AL98" s="203">
        <v>0</v>
      </c>
      <c r="AM98" s="203">
        <v>0</v>
      </c>
      <c r="AN98" s="203">
        <v>0</v>
      </c>
      <c r="AO98" s="203">
        <v>72.959999999999994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5.8955000000000049E-2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1.0812000000000019</v>
      </c>
      <c r="AH99">
        <f t="shared" si="0"/>
        <v>0</v>
      </c>
      <c r="AI99">
        <f t="shared" si="0"/>
        <v>1.2972000000000024</v>
      </c>
      <c r="AJ99">
        <f t="shared" si="0"/>
        <v>0</v>
      </c>
      <c r="AK99">
        <f t="shared" si="0"/>
        <v>0.18780999999999987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1.7619899999999988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3">
        <v>0</v>
      </c>
      <c r="C3" s="203">
        <v>0</v>
      </c>
      <c r="D3" s="203">
        <v>13.69</v>
      </c>
      <c r="E3" s="203">
        <v>0</v>
      </c>
      <c r="F3" s="203">
        <v>0</v>
      </c>
      <c r="G3" s="203">
        <v>16.489999999999998</v>
      </c>
      <c r="H3" s="203">
        <v>0</v>
      </c>
      <c r="I3" s="203">
        <v>7.23</v>
      </c>
      <c r="J3" s="203">
        <v>21.18</v>
      </c>
      <c r="K3" s="203">
        <v>4.41</v>
      </c>
      <c r="L3" s="203">
        <v>269.74</v>
      </c>
      <c r="M3" s="203">
        <v>1.08</v>
      </c>
      <c r="N3" s="203">
        <v>1.4</v>
      </c>
      <c r="O3" s="203">
        <v>0</v>
      </c>
      <c r="P3" s="203">
        <v>1.64</v>
      </c>
      <c r="Q3" s="203">
        <v>1.38</v>
      </c>
      <c r="R3" s="203">
        <v>6.14</v>
      </c>
      <c r="S3" s="203">
        <v>3.82</v>
      </c>
      <c r="T3" s="203">
        <v>0</v>
      </c>
      <c r="U3" s="203">
        <v>0.48</v>
      </c>
      <c r="V3" s="203">
        <v>3</v>
      </c>
      <c r="W3" s="203">
        <v>4.88</v>
      </c>
      <c r="X3" s="203">
        <v>21.44</v>
      </c>
      <c r="Y3" s="203">
        <v>0</v>
      </c>
      <c r="Z3" s="203">
        <v>33.72</v>
      </c>
      <c r="AA3" s="203">
        <v>12.64</v>
      </c>
      <c r="AB3" s="203">
        <v>0</v>
      </c>
      <c r="AC3" s="203">
        <v>13.8</v>
      </c>
      <c r="AD3" s="203">
        <v>0</v>
      </c>
      <c r="AE3" s="203">
        <v>0</v>
      </c>
      <c r="AF3" s="203">
        <v>0</v>
      </c>
      <c r="AG3" s="203">
        <v>28.92</v>
      </c>
      <c r="AH3" s="203">
        <v>0</v>
      </c>
      <c r="AI3" s="203">
        <v>34.700000000000003</v>
      </c>
      <c r="AJ3" s="203">
        <v>0</v>
      </c>
      <c r="AK3" s="203">
        <v>10.89</v>
      </c>
      <c r="AL3" s="203">
        <v>0</v>
      </c>
      <c r="AM3" s="203">
        <v>0</v>
      </c>
      <c r="AN3" s="203">
        <v>0</v>
      </c>
      <c r="AO3" s="203">
        <v>221.87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13.69</v>
      </c>
      <c r="E4" s="203">
        <v>0</v>
      </c>
      <c r="F4" s="203">
        <v>0</v>
      </c>
      <c r="G4" s="203">
        <v>16.489999999999998</v>
      </c>
      <c r="H4" s="203">
        <v>0</v>
      </c>
      <c r="I4" s="203">
        <v>7.23</v>
      </c>
      <c r="J4" s="203">
        <v>21.18</v>
      </c>
      <c r="K4" s="203">
        <v>4.41</v>
      </c>
      <c r="L4" s="203">
        <v>269.74</v>
      </c>
      <c r="M4" s="203">
        <v>1.08</v>
      </c>
      <c r="N4" s="203">
        <v>1.4</v>
      </c>
      <c r="O4" s="203">
        <v>0</v>
      </c>
      <c r="P4" s="203">
        <v>1.64</v>
      </c>
      <c r="Q4" s="203">
        <v>1.38</v>
      </c>
      <c r="R4" s="203">
        <v>6.14</v>
      </c>
      <c r="S4" s="203">
        <v>3.82</v>
      </c>
      <c r="T4" s="203">
        <v>0</v>
      </c>
      <c r="U4" s="203">
        <v>0.48</v>
      </c>
      <c r="V4" s="203">
        <v>3</v>
      </c>
      <c r="W4" s="203">
        <v>4.88</v>
      </c>
      <c r="X4" s="203">
        <v>21.44</v>
      </c>
      <c r="Y4" s="203">
        <v>0</v>
      </c>
      <c r="Z4" s="203">
        <v>33.72</v>
      </c>
      <c r="AA4" s="203">
        <v>12.64</v>
      </c>
      <c r="AB4" s="203">
        <v>0</v>
      </c>
      <c r="AC4" s="203">
        <v>13.8</v>
      </c>
      <c r="AD4" s="203">
        <v>0</v>
      </c>
      <c r="AE4" s="203">
        <v>0</v>
      </c>
      <c r="AF4" s="203">
        <v>0</v>
      </c>
      <c r="AG4" s="203">
        <v>28.92</v>
      </c>
      <c r="AH4" s="203">
        <v>0</v>
      </c>
      <c r="AI4" s="203">
        <v>34.700000000000003</v>
      </c>
      <c r="AJ4" s="203">
        <v>0</v>
      </c>
      <c r="AK4" s="203">
        <v>10.89</v>
      </c>
      <c r="AL4" s="203">
        <v>0</v>
      </c>
      <c r="AM4" s="203">
        <v>0</v>
      </c>
      <c r="AN4" s="203">
        <v>0</v>
      </c>
      <c r="AO4" s="203">
        <v>221.87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13.69</v>
      </c>
      <c r="E5" s="203">
        <v>0</v>
      </c>
      <c r="F5" s="203">
        <v>0</v>
      </c>
      <c r="G5" s="203">
        <v>16.489999999999998</v>
      </c>
      <c r="H5" s="203">
        <v>0</v>
      </c>
      <c r="I5" s="203">
        <v>7.23</v>
      </c>
      <c r="J5" s="203">
        <v>21.18</v>
      </c>
      <c r="K5" s="203">
        <v>4.41</v>
      </c>
      <c r="L5" s="203">
        <v>269.74</v>
      </c>
      <c r="M5" s="203">
        <v>1.08</v>
      </c>
      <c r="N5" s="203">
        <v>1.4</v>
      </c>
      <c r="O5" s="203">
        <v>0</v>
      </c>
      <c r="P5" s="203">
        <v>1.64</v>
      </c>
      <c r="Q5" s="203">
        <v>1.38</v>
      </c>
      <c r="R5" s="203">
        <v>6.14</v>
      </c>
      <c r="S5" s="203">
        <v>3.82</v>
      </c>
      <c r="T5" s="203">
        <v>0</v>
      </c>
      <c r="U5" s="203">
        <v>0.48</v>
      </c>
      <c r="V5" s="203">
        <v>3</v>
      </c>
      <c r="W5" s="203">
        <v>4.88</v>
      </c>
      <c r="X5" s="203">
        <v>21.44</v>
      </c>
      <c r="Y5" s="203">
        <v>0</v>
      </c>
      <c r="Z5" s="203">
        <v>33.72</v>
      </c>
      <c r="AA5" s="203">
        <v>12.64</v>
      </c>
      <c r="AB5" s="203">
        <v>0</v>
      </c>
      <c r="AC5" s="203">
        <v>13.8</v>
      </c>
      <c r="AD5" s="203">
        <v>0</v>
      </c>
      <c r="AE5" s="203">
        <v>0</v>
      </c>
      <c r="AF5" s="203">
        <v>0</v>
      </c>
      <c r="AG5" s="203">
        <v>28.92</v>
      </c>
      <c r="AH5" s="203">
        <v>0</v>
      </c>
      <c r="AI5" s="203">
        <v>34.700000000000003</v>
      </c>
      <c r="AJ5" s="203">
        <v>0</v>
      </c>
      <c r="AK5" s="203">
        <v>10.89</v>
      </c>
      <c r="AL5" s="203">
        <v>0</v>
      </c>
      <c r="AM5" s="203">
        <v>0</v>
      </c>
      <c r="AN5" s="203">
        <v>0</v>
      </c>
      <c r="AO5" s="203">
        <v>221.87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13.69</v>
      </c>
      <c r="E6" s="203">
        <v>0</v>
      </c>
      <c r="F6" s="203">
        <v>0</v>
      </c>
      <c r="G6" s="203">
        <v>16.489999999999998</v>
      </c>
      <c r="H6" s="203">
        <v>0</v>
      </c>
      <c r="I6" s="203">
        <v>7.23</v>
      </c>
      <c r="J6" s="203">
        <v>21.18</v>
      </c>
      <c r="K6" s="203">
        <v>4.41</v>
      </c>
      <c r="L6" s="203">
        <v>269.74</v>
      </c>
      <c r="M6" s="203">
        <v>1.08</v>
      </c>
      <c r="N6" s="203">
        <v>1.4</v>
      </c>
      <c r="O6" s="203">
        <v>0</v>
      </c>
      <c r="P6" s="203">
        <v>1.64</v>
      </c>
      <c r="Q6" s="203">
        <v>1.38</v>
      </c>
      <c r="R6" s="203">
        <v>6.14</v>
      </c>
      <c r="S6" s="203">
        <v>3.82</v>
      </c>
      <c r="T6" s="203">
        <v>0</v>
      </c>
      <c r="U6" s="203">
        <v>0.48</v>
      </c>
      <c r="V6" s="203">
        <v>3</v>
      </c>
      <c r="W6" s="203">
        <v>4.88</v>
      </c>
      <c r="X6" s="203">
        <v>21.44</v>
      </c>
      <c r="Y6" s="203">
        <v>0</v>
      </c>
      <c r="Z6" s="203">
        <v>33.72</v>
      </c>
      <c r="AA6" s="203">
        <v>12.64</v>
      </c>
      <c r="AB6" s="203">
        <v>0</v>
      </c>
      <c r="AC6" s="203">
        <v>13.8</v>
      </c>
      <c r="AD6" s="203">
        <v>0</v>
      </c>
      <c r="AE6" s="203">
        <v>0</v>
      </c>
      <c r="AF6" s="203">
        <v>0</v>
      </c>
      <c r="AG6" s="203">
        <v>28.92</v>
      </c>
      <c r="AH6" s="203">
        <v>0</v>
      </c>
      <c r="AI6" s="203">
        <v>34.700000000000003</v>
      </c>
      <c r="AJ6" s="203">
        <v>0</v>
      </c>
      <c r="AK6" s="203">
        <v>10.89</v>
      </c>
      <c r="AL6" s="203">
        <v>0</v>
      </c>
      <c r="AM6" s="203">
        <v>0</v>
      </c>
      <c r="AN6" s="203">
        <v>0</v>
      </c>
      <c r="AO6" s="203">
        <v>221.87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13.69</v>
      </c>
      <c r="E7" s="203">
        <v>0</v>
      </c>
      <c r="F7" s="203">
        <v>0</v>
      </c>
      <c r="G7" s="203">
        <v>16.489999999999998</v>
      </c>
      <c r="H7" s="203">
        <v>0</v>
      </c>
      <c r="I7" s="203">
        <v>7.23</v>
      </c>
      <c r="J7" s="203">
        <v>21.18</v>
      </c>
      <c r="K7" s="203">
        <v>4.41</v>
      </c>
      <c r="L7" s="203">
        <v>269.74</v>
      </c>
      <c r="M7" s="203">
        <v>1.08</v>
      </c>
      <c r="N7" s="203">
        <v>1.4</v>
      </c>
      <c r="O7" s="203">
        <v>0</v>
      </c>
      <c r="P7" s="203">
        <v>1.64</v>
      </c>
      <c r="Q7" s="203">
        <v>1.38</v>
      </c>
      <c r="R7" s="203">
        <v>6.14</v>
      </c>
      <c r="S7" s="203">
        <v>3.82</v>
      </c>
      <c r="T7" s="203">
        <v>0</v>
      </c>
      <c r="U7" s="203">
        <v>0.48</v>
      </c>
      <c r="V7" s="203">
        <v>3</v>
      </c>
      <c r="W7" s="203">
        <v>4.88</v>
      </c>
      <c r="X7" s="203">
        <v>21.44</v>
      </c>
      <c r="Y7" s="203">
        <v>0</v>
      </c>
      <c r="Z7" s="203">
        <v>33.72</v>
      </c>
      <c r="AA7" s="203">
        <v>12.64</v>
      </c>
      <c r="AB7" s="203">
        <v>0</v>
      </c>
      <c r="AC7" s="203">
        <v>13.8</v>
      </c>
      <c r="AD7" s="203">
        <v>0</v>
      </c>
      <c r="AE7" s="203">
        <v>0</v>
      </c>
      <c r="AF7" s="203">
        <v>0</v>
      </c>
      <c r="AG7" s="203">
        <v>28.92</v>
      </c>
      <c r="AH7" s="203">
        <v>0</v>
      </c>
      <c r="AI7" s="203">
        <v>34.700000000000003</v>
      </c>
      <c r="AJ7" s="203">
        <v>0</v>
      </c>
      <c r="AK7" s="203">
        <v>10.89</v>
      </c>
      <c r="AL7" s="203">
        <v>0</v>
      </c>
      <c r="AM7" s="203">
        <v>0</v>
      </c>
      <c r="AN7" s="203">
        <v>0</v>
      </c>
      <c r="AO7" s="203">
        <v>221.87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13.69</v>
      </c>
      <c r="E8" s="203">
        <v>0</v>
      </c>
      <c r="F8" s="203">
        <v>0</v>
      </c>
      <c r="G8" s="203">
        <v>16.489999999999998</v>
      </c>
      <c r="H8" s="203">
        <v>0</v>
      </c>
      <c r="I8" s="203">
        <v>7.23</v>
      </c>
      <c r="J8" s="203">
        <v>21.18</v>
      </c>
      <c r="K8" s="203">
        <v>4.41</v>
      </c>
      <c r="L8" s="203">
        <v>269.74</v>
      </c>
      <c r="M8" s="203">
        <v>1.08</v>
      </c>
      <c r="N8" s="203">
        <v>1.4</v>
      </c>
      <c r="O8" s="203">
        <v>0</v>
      </c>
      <c r="P8" s="203">
        <v>1.64</v>
      </c>
      <c r="Q8" s="203">
        <v>1.38</v>
      </c>
      <c r="R8" s="203">
        <v>6.14</v>
      </c>
      <c r="S8" s="203">
        <v>3.82</v>
      </c>
      <c r="T8" s="203">
        <v>0</v>
      </c>
      <c r="U8" s="203">
        <v>0.48</v>
      </c>
      <c r="V8" s="203">
        <v>3</v>
      </c>
      <c r="W8" s="203">
        <v>4.88</v>
      </c>
      <c r="X8" s="203">
        <v>21.44</v>
      </c>
      <c r="Y8" s="203">
        <v>0</v>
      </c>
      <c r="Z8" s="203">
        <v>33.72</v>
      </c>
      <c r="AA8" s="203">
        <v>12.64</v>
      </c>
      <c r="AB8" s="203">
        <v>0</v>
      </c>
      <c r="AC8" s="203">
        <v>13.8</v>
      </c>
      <c r="AD8" s="203">
        <v>0</v>
      </c>
      <c r="AE8" s="203">
        <v>0</v>
      </c>
      <c r="AF8" s="203">
        <v>0</v>
      </c>
      <c r="AG8" s="203">
        <v>28.92</v>
      </c>
      <c r="AH8" s="203">
        <v>0</v>
      </c>
      <c r="AI8" s="203">
        <v>34.700000000000003</v>
      </c>
      <c r="AJ8" s="203">
        <v>0</v>
      </c>
      <c r="AK8" s="203">
        <v>10.89</v>
      </c>
      <c r="AL8" s="203">
        <v>0</v>
      </c>
      <c r="AM8" s="203">
        <v>0</v>
      </c>
      <c r="AN8" s="203">
        <v>0</v>
      </c>
      <c r="AO8" s="203">
        <v>221.87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13.69</v>
      </c>
      <c r="E9" s="203">
        <v>0</v>
      </c>
      <c r="F9" s="203">
        <v>0</v>
      </c>
      <c r="G9" s="203">
        <v>16.489999999999998</v>
      </c>
      <c r="H9" s="203">
        <v>0</v>
      </c>
      <c r="I9" s="203">
        <v>7.23</v>
      </c>
      <c r="J9" s="203">
        <v>21.18</v>
      </c>
      <c r="K9" s="203">
        <v>4.41</v>
      </c>
      <c r="L9" s="203">
        <v>269.74</v>
      </c>
      <c r="M9" s="203">
        <v>1.08</v>
      </c>
      <c r="N9" s="203">
        <v>1.4</v>
      </c>
      <c r="O9" s="203">
        <v>0</v>
      </c>
      <c r="P9" s="203">
        <v>1.64</v>
      </c>
      <c r="Q9" s="203">
        <v>1.38</v>
      </c>
      <c r="R9" s="203">
        <v>6.14</v>
      </c>
      <c r="S9" s="203">
        <v>3.82</v>
      </c>
      <c r="T9" s="203">
        <v>0</v>
      </c>
      <c r="U9" s="203">
        <v>0.48</v>
      </c>
      <c r="V9" s="203">
        <v>3</v>
      </c>
      <c r="W9" s="203">
        <v>4.88</v>
      </c>
      <c r="X9" s="203">
        <v>21.44</v>
      </c>
      <c r="Y9" s="203">
        <v>0</v>
      </c>
      <c r="Z9" s="203">
        <v>33.72</v>
      </c>
      <c r="AA9" s="203">
        <v>12.64</v>
      </c>
      <c r="AB9" s="203">
        <v>0</v>
      </c>
      <c r="AC9" s="203">
        <v>13.8</v>
      </c>
      <c r="AD9" s="203">
        <v>0</v>
      </c>
      <c r="AE9" s="203">
        <v>0</v>
      </c>
      <c r="AF9" s="203">
        <v>0</v>
      </c>
      <c r="AG9" s="203">
        <v>28.92</v>
      </c>
      <c r="AH9" s="203">
        <v>0</v>
      </c>
      <c r="AI9" s="203">
        <v>34.700000000000003</v>
      </c>
      <c r="AJ9" s="203">
        <v>0</v>
      </c>
      <c r="AK9" s="203">
        <v>10.89</v>
      </c>
      <c r="AL9" s="203">
        <v>0</v>
      </c>
      <c r="AM9" s="203">
        <v>0</v>
      </c>
      <c r="AN9" s="203">
        <v>0</v>
      </c>
      <c r="AO9" s="203">
        <v>221.87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13.69</v>
      </c>
      <c r="E10" s="203">
        <v>0</v>
      </c>
      <c r="F10" s="203">
        <v>0</v>
      </c>
      <c r="G10" s="203">
        <v>16.489999999999998</v>
      </c>
      <c r="H10" s="203">
        <v>0</v>
      </c>
      <c r="I10" s="203">
        <v>7.23</v>
      </c>
      <c r="J10" s="203">
        <v>21.18</v>
      </c>
      <c r="K10" s="203">
        <v>4.41</v>
      </c>
      <c r="L10" s="203">
        <v>269.74</v>
      </c>
      <c r="M10" s="203">
        <v>1.08</v>
      </c>
      <c r="N10" s="203">
        <v>1.4</v>
      </c>
      <c r="O10" s="203">
        <v>0</v>
      </c>
      <c r="P10" s="203">
        <v>1.64</v>
      </c>
      <c r="Q10" s="203">
        <v>1.38</v>
      </c>
      <c r="R10" s="203">
        <v>6.14</v>
      </c>
      <c r="S10" s="203">
        <v>3.82</v>
      </c>
      <c r="T10" s="203">
        <v>0</v>
      </c>
      <c r="U10" s="203">
        <v>0.48</v>
      </c>
      <c r="V10" s="203">
        <v>3</v>
      </c>
      <c r="W10" s="203">
        <v>4.88</v>
      </c>
      <c r="X10" s="203">
        <v>21.44</v>
      </c>
      <c r="Y10" s="203">
        <v>0</v>
      </c>
      <c r="Z10" s="203">
        <v>33.72</v>
      </c>
      <c r="AA10" s="203">
        <v>12.64</v>
      </c>
      <c r="AB10" s="203">
        <v>0</v>
      </c>
      <c r="AC10" s="203">
        <v>13.8</v>
      </c>
      <c r="AD10" s="203">
        <v>0</v>
      </c>
      <c r="AE10" s="203">
        <v>0</v>
      </c>
      <c r="AF10" s="203">
        <v>0</v>
      </c>
      <c r="AG10" s="203">
        <v>28.92</v>
      </c>
      <c r="AH10" s="203">
        <v>0</v>
      </c>
      <c r="AI10" s="203">
        <v>34.700000000000003</v>
      </c>
      <c r="AJ10" s="203">
        <v>0</v>
      </c>
      <c r="AK10" s="203">
        <v>10.89</v>
      </c>
      <c r="AL10" s="203">
        <v>0</v>
      </c>
      <c r="AM10" s="203">
        <v>0</v>
      </c>
      <c r="AN10" s="203">
        <v>0</v>
      </c>
      <c r="AO10" s="203">
        <v>221.87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13.69</v>
      </c>
      <c r="E11" s="203">
        <v>0</v>
      </c>
      <c r="F11" s="203">
        <v>0</v>
      </c>
      <c r="G11" s="203">
        <v>16.489999999999998</v>
      </c>
      <c r="H11" s="203">
        <v>0</v>
      </c>
      <c r="I11" s="203">
        <v>7.23</v>
      </c>
      <c r="J11" s="203">
        <v>21.18</v>
      </c>
      <c r="K11" s="203">
        <v>4.41</v>
      </c>
      <c r="L11" s="203">
        <v>269.74</v>
      </c>
      <c r="M11" s="203">
        <v>1.08</v>
      </c>
      <c r="N11" s="203">
        <v>1.4</v>
      </c>
      <c r="O11" s="203">
        <v>0</v>
      </c>
      <c r="P11" s="203">
        <v>1.64</v>
      </c>
      <c r="Q11" s="203">
        <v>1.38</v>
      </c>
      <c r="R11" s="203">
        <v>6.14</v>
      </c>
      <c r="S11" s="203">
        <v>3.82</v>
      </c>
      <c r="T11" s="203">
        <v>0</v>
      </c>
      <c r="U11" s="203">
        <v>0.48</v>
      </c>
      <c r="V11" s="203">
        <v>3</v>
      </c>
      <c r="W11" s="203">
        <v>4.88</v>
      </c>
      <c r="X11" s="203">
        <v>21.44</v>
      </c>
      <c r="Y11" s="203">
        <v>0</v>
      </c>
      <c r="Z11" s="203">
        <v>33.72</v>
      </c>
      <c r="AA11" s="203">
        <v>12.64</v>
      </c>
      <c r="AB11" s="203">
        <v>0</v>
      </c>
      <c r="AC11" s="203">
        <v>13.8</v>
      </c>
      <c r="AD11" s="203">
        <v>0</v>
      </c>
      <c r="AE11" s="203">
        <v>0</v>
      </c>
      <c r="AF11" s="203">
        <v>0</v>
      </c>
      <c r="AG11" s="203">
        <v>28.92</v>
      </c>
      <c r="AH11" s="203">
        <v>0</v>
      </c>
      <c r="AI11" s="203">
        <v>34.700000000000003</v>
      </c>
      <c r="AJ11" s="203">
        <v>0</v>
      </c>
      <c r="AK11" s="203">
        <v>10.89</v>
      </c>
      <c r="AL11" s="203">
        <v>0</v>
      </c>
      <c r="AM11" s="203">
        <v>0</v>
      </c>
      <c r="AN11" s="203">
        <v>0</v>
      </c>
      <c r="AO11" s="203">
        <v>221.87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13.69</v>
      </c>
      <c r="E12" s="203">
        <v>0</v>
      </c>
      <c r="F12" s="203">
        <v>0</v>
      </c>
      <c r="G12" s="203">
        <v>16.489999999999998</v>
      </c>
      <c r="H12" s="203">
        <v>0</v>
      </c>
      <c r="I12" s="203">
        <v>7.23</v>
      </c>
      <c r="J12" s="203">
        <v>21.18</v>
      </c>
      <c r="K12" s="203">
        <v>4.41</v>
      </c>
      <c r="L12" s="203">
        <v>269.74</v>
      </c>
      <c r="M12" s="203">
        <v>1.08</v>
      </c>
      <c r="N12" s="203">
        <v>1.4</v>
      </c>
      <c r="O12" s="203">
        <v>0</v>
      </c>
      <c r="P12" s="203">
        <v>1.64</v>
      </c>
      <c r="Q12" s="203">
        <v>1.38</v>
      </c>
      <c r="R12" s="203">
        <v>6.14</v>
      </c>
      <c r="S12" s="203">
        <v>3.82</v>
      </c>
      <c r="T12" s="203">
        <v>0</v>
      </c>
      <c r="U12" s="203">
        <v>0.48</v>
      </c>
      <c r="V12" s="203">
        <v>3</v>
      </c>
      <c r="W12" s="203">
        <v>4.88</v>
      </c>
      <c r="X12" s="203">
        <v>21.44</v>
      </c>
      <c r="Y12" s="203">
        <v>0</v>
      </c>
      <c r="Z12" s="203">
        <v>33.72</v>
      </c>
      <c r="AA12" s="203">
        <v>12.64</v>
      </c>
      <c r="AB12" s="203">
        <v>0</v>
      </c>
      <c r="AC12" s="203">
        <v>13.8</v>
      </c>
      <c r="AD12" s="203">
        <v>0</v>
      </c>
      <c r="AE12" s="203">
        <v>0</v>
      </c>
      <c r="AF12" s="203">
        <v>0</v>
      </c>
      <c r="AG12" s="203">
        <v>28.92</v>
      </c>
      <c r="AH12" s="203">
        <v>0</v>
      </c>
      <c r="AI12" s="203">
        <v>34.700000000000003</v>
      </c>
      <c r="AJ12" s="203">
        <v>0</v>
      </c>
      <c r="AK12" s="203">
        <v>10.89</v>
      </c>
      <c r="AL12" s="203">
        <v>0</v>
      </c>
      <c r="AM12" s="203">
        <v>0</v>
      </c>
      <c r="AN12" s="203">
        <v>0</v>
      </c>
      <c r="AO12" s="203">
        <v>221.87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13.69</v>
      </c>
      <c r="E13" s="203">
        <v>0</v>
      </c>
      <c r="F13" s="203">
        <v>0</v>
      </c>
      <c r="G13" s="203">
        <v>16.489999999999998</v>
      </c>
      <c r="H13" s="203">
        <v>0</v>
      </c>
      <c r="I13" s="203">
        <v>7.23</v>
      </c>
      <c r="J13" s="203">
        <v>21.18</v>
      </c>
      <c r="K13" s="203">
        <v>4.41</v>
      </c>
      <c r="L13" s="203">
        <v>269.74</v>
      </c>
      <c r="M13" s="203">
        <v>1.08</v>
      </c>
      <c r="N13" s="203">
        <v>1.4</v>
      </c>
      <c r="O13" s="203">
        <v>0</v>
      </c>
      <c r="P13" s="203">
        <v>1.64</v>
      </c>
      <c r="Q13" s="203">
        <v>1.38</v>
      </c>
      <c r="R13" s="203">
        <v>6.14</v>
      </c>
      <c r="S13" s="203">
        <v>3.82</v>
      </c>
      <c r="T13" s="203">
        <v>0</v>
      </c>
      <c r="U13" s="203">
        <v>0.48</v>
      </c>
      <c r="V13" s="203">
        <v>3</v>
      </c>
      <c r="W13" s="203">
        <v>4.88</v>
      </c>
      <c r="X13" s="203">
        <v>21.44</v>
      </c>
      <c r="Y13" s="203">
        <v>0</v>
      </c>
      <c r="Z13" s="203">
        <v>33.72</v>
      </c>
      <c r="AA13" s="203">
        <v>12.64</v>
      </c>
      <c r="AB13" s="203">
        <v>0</v>
      </c>
      <c r="AC13" s="203">
        <v>13.8</v>
      </c>
      <c r="AD13" s="203">
        <v>0</v>
      </c>
      <c r="AE13" s="203">
        <v>0</v>
      </c>
      <c r="AF13" s="203">
        <v>0</v>
      </c>
      <c r="AG13" s="203">
        <v>28.92</v>
      </c>
      <c r="AH13" s="203">
        <v>0</v>
      </c>
      <c r="AI13" s="203">
        <v>34.700000000000003</v>
      </c>
      <c r="AJ13" s="203">
        <v>0</v>
      </c>
      <c r="AK13" s="203">
        <v>10.89</v>
      </c>
      <c r="AL13" s="203">
        <v>0</v>
      </c>
      <c r="AM13" s="203">
        <v>0</v>
      </c>
      <c r="AN13" s="203">
        <v>0</v>
      </c>
      <c r="AO13" s="203">
        <v>221.87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13.76</v>
      </c>
      <c r="E14" s="203">
        <v>0</v>
      </c>
      <c r="F14" s="203">
        <v>0</v>
      </c>
      <c r="G14" s="203">
        <v>16.489999999999998</v>
      </c>
      <c r="H14" s="203">
        <v>0</v>
      </c>
      <c r="I14" s="203">
        <v>7.23</v>
      </c>
      <c r="J14" s="203">
        <v>21.18</v>
      </c>
      <c r="K14" s="203">
        <v>4.41</v>
      </c>
      <c r="L14" s="203">
        <v>269.74</v>
      </c>
      <c r="M14" s="203">
        <v>1.08</v>
      </c>
      <c r="N14" s="203">
        <v>1.4</v>
      </c>
      <c r="O14" s="203">
        <v>0</v>
      </c>
      <c r="P14" s="203">
        <v>1.64</v>
      </c>
      <c r="Q14" s="203">
        <v>1.38</v>
      </c>
      <c r="R14" s="203">
        <v>6.14</v>
      </c>
      <c r="S14" s="203">
        <v>3.82</v>
      </c>
      <c r="T14" s="203">
        <v>0</v>
      </c>
      <c r="U14" s="203">
        <v>0.48</v>
      </c>
      <c r="V14" s="203">
        <v>3</v>
      </c>
      <c r="W14" s="203">
        <v>4.88</v>
      </c>
      <c r="X14" s="203">
        <v>21.44</v>
      </c>
      <c r="Y14" s="203">
        <v>0</v>
      </c>
      <c r="Z14" s="203">
        <v>33.72</v>
      </c>
      <c r="AA14" s="203">
        <v>12.64</v>
      </c>
      <c r="AB14" s="203">
        <v>0</v>
      </c>
      <c r="AC14" s="203">
        <v>13.8</v>
      </c>
      <c r="AD14" s="203">
        <v>0</v>
      </c>
      <c r="AE14" s="203">
        <v>0</v>
      </c>
      <c r="AF14" s="203">
        <v>0</v>
      </c>
      <c r="AG14" s="203">
        <v>28.92</v>
      </c>
      <c r="AH14" s="203">
        <v>0</v>
      </c>
      <c r="AI14" s="203">
        <v>34.700000000000003</v>
      </c>
      <c r="AJ14" s="203">
        <v>0</v>
      </c>
      <c r="AK14" s="203">
        <v>10.89</v>
      </c>
      <c r="AL14" s="203">
        <v>0</v>
      </c>
      <c r="AM14" s="203">
        <v>0</v>
      </c>
      <c r="AN14" s="203">
        <v>0</v>
      </c>
      <c r="AO14" s="203">
        <v>221.87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13.76</v>
      </c>
      <c r="E15" s="203">
        <v>0</v>
      </c>
      <c r="F15" s="203">
        <v>0</v>
      </c>
      <c r="G15" s="203">
        <v>16.489999999999998</v>
      </c>
      <c r="H15" s="203">
        <v>0</v>
      </c>
      <c r="I15" s="203">
        <v>7.23</v>
      </c>
      <c r="J15" s="203">
        <v>21.18</v>
      </c>
      <c r="K15" s="203">
        <v>4.41</v>
      </c>
      <c r="L15" s="203">
        <v>269.74</v>
      </c>
      <c r="M15" s="203">
        <v>1.08</v>
      </c>
      <c r="N15" s="203">
        <v>1.4</v>
      </c>
      <c r="O15" s="203">
        <v>0</v>
      </c>
      <c r="P15" s="203">
        <v>1.64</v>
      </c>
      <c r="Q15" s="203">
        <v>1.38</v>
      </c>
      <c r="R15" s="203">
        <v>6.14</v>
      </c>
      <c r="S15" s="203">
        <v>3.82</v>
      </c>
      <c r="T15" s="203">
        <v>0</v>
      </c>
      <c r="U15" s="203">
        <v>0.48</v>
      </c>
      <c r="V15" s="203">
        <v>3</v>
      </c>
      <c r="W15" s="203">
        <v>4.88</v>
      </c>
      <c r="X15" s="203">
        <v>21.44</v>
      </c>
      <c r="Y15" s="203">
        <v>0</v>
      </c>
      <c r="Z15" s="203">
        <v>33.72</v>
      </c>
      <c r="AA15" s="203">
        <v>9.43</v>
      </c>
      <c r="AB15" s="203">
        <v>0</v>
      </c>
      <c r="AC15" s="203">
        <v>13.8</v>
      </c>
      <c r="AD15" s="203">
        <v>0</v>
      </c>
      <c r="AE15" s="203">
        <v>0</v>
      </c>
      <c r="AF15" s="203">
        <v>0</v>
      </c>
      <c r="AG15" s="203">
        <v>28.92</v>
      </c>
      <c r="AH15" s="203">
        <v>0</v>
      </c>
      <c r="AI15" s="203">
        <v>34.700000000000003</v>
      </c>
      <c r="AJ15" s="203">
        <v>0</v>
      </c>
      <c r="AK15" s="203">
        <v>10.89</v>
      </c>
      <c r="AL15" s="203">
        <v>0</v>
      </c>
      <c r="AM15" s="203">
        <v>0</v>
      </c>
      <c r="AN15" s="203">
        <v>0</v>
      </c>
      <c r="AO15" s="203">
        <v>221.87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13.76</v>
      </c>
      <c r="E16" s="203">
        <v>0</v>
      </c>
      <c r="F16" s="203">
        <v>0</v>
      </c>
      <c r="G16" s="203">
        <v>16.489999999999998</v>
      </c>
      <c r="H16" s="203">
        <v>0</v>
      </c>
      <c r="I16" s="203">
        <v>7.23</v>
      </c>
      <c r="J16" s="203">
        <v>21.18</v>
      </c>
      <c r="K16" s="203">
        <v>4.41</v>
      </c>
      <c r="L16" s="203">
        <v>269.74</v>
      </c>
      <c r="M16" s="203">
        <v>1.08</v>
      </c>
      <c r="N16" s="203">
        <v>1.4</v>
      </c>
      <c r="O16" s="203">
        <v>0</v>
      </c>
      <c r="P16" s="203">
        <v>1.64</v>
      </c>
      <c r="Q16" s="203">
        <v>1.38</v>
      </c>
      <c r="R16" s="203">
        <v>6.14</v>
      </c>
      <c r="S16" s="203">
        <v>3.82</v>
      </c>
      <c r="T16" s="203">
        <v>0</v>
      </c>
      <c r="U16" s="203">
        <v>0.48</v>
      </c>
      <c r="V16" s="203">
        <v>3</v>
      </c>
      <c r="W16" s="203">
        <v>4.88</v>
      </c>
      <c r="X16" s="203">
        <v>21.44</v>
      </c>
      <c r="Y16" s="203">
        <v>0</v>
      </c>
      <c r="Z16" s="203">
        <v>33.72</v>
      </c>
      <c r="AA16" s="203">
        <v>9.43</v>
      </c>
      <c r="AB16" s="203">
        <v>0</v>
      </c>
      <c r="AC16" s="203">
        <v>13.8</v>
      </c>
      <c r="AD16" s="203">
        <v>0</v>
      </c>
      <c r="AE16" s="203">
        <v>0</v>
      </c>
      <c r="AF16" s="203">
        <v>0</v>
      </c>
      <c r="AG16" s="203">
        <v>28.92</v>
      </c>
      <c r="AH16" s="203">
        <v>0</v>
      </c>
      <c r="AI16" s="203">
        <v>34.700000000000003</v>
      </c>
      <c r="AJ16" s="203">
        <v>0</v>
      </c>
      <c r="AK16" s="203">
        <v>10.89</v>
      </c>
      <c r="AL16" s="203">
        <v>0</v>
      </c>
      <c r="AM16" s="203">
        <v>0</v>
      </c>
      <c r="AN16" s="203">
        <v>0</v>
      </c>
      <c r="AO16" s="203">
        <v>221.87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13.76</v>
      </c>
      <c r="E17" s="203">
        <v>0</v>
      </c>
      <c r="F17" s="203">
        <v>0</v>
      </c>
      <c r="G17" s="203">
        <v>16.489999999999998</v>
      </c>
      <c r="H17" s="203">
        <v>0</v>
      </c>
      <c r="I17" s="203">
        <v>7.23</v>
      </c>
      <c r="J17" s="203">
        <v>21.18</v>
      </c>
      <c r="K17" s="203">
        <v>4.41</v>
      </c>
      <c r="L17" s="203">
        <v>269.74</v>
      </c>
      <c r="M17" s="203">
        <v>1.08</v>
      </c>
      <c r="N17" s="203">
        <v>1.4</v>
      </c>
      <c r="O17" s="203">
        <v>0</v>
      </c>
      <c r="P17" s="203">
        <v>1.64</v>
      </c>
      <c r="Q17" s="203">
        <v>1.38</v>
      </c>
      <c r="R17" s="203">
        <v>6.14</v>
      </c>
      <c r="S17" s="203">
        <v>3.82</v>
      </c>
      <c r="T17" s="203">
        <v>0</v>
      </c>
      <c r="U17" s="203">
        <v>0.48</v>
      </c>
      <c r="V17" s="203">
        <v>3</v>
      </c>
      <c r="W17" s="203">
        <v>4.88</v>
      </c>
      <c r="X17" s="203">
        <v>21.44</v>
      </c>
      <c r="Y17" s="203">
        <v>0</v>
      </c>
      <c r="Z17" s="203">
        <v>33.72</v>
      </c>
      <c r="AA17" s="203">
        <v>9.43</v>
      </c>
      <c r="AB17" s="203">
        <v>0</v>
      </c>
      <c r="AC17" s="203">
        <v>13.8</v>
      </c>
      <c r="AD17" s="203">
        <v>0</v>
      </c>
      <c r="AE17" s="203">
        <v>0</v>
      </c>
      <c r="AF17" s="203">
        <v>0</v>
      </c>
      <c r="AG17" s="203">
        <v>28.92</v>
      </c>
      <c r="AH17" s="203">
        <v>0</v>
      </c>
      <c r="AI17" s="203">
        <v>34.700000000000003</v>
      </c>
      <c r="AJ17" s="203">
        <v>0</v>
      </c>
      <c r="AK17" s="203">
        <v>10.89</v>
      </c>
      <c r="AL17" s="203">
        <v>0</v>
      </c>
      <c r="AM17" s="203">
        <v>0</v>
      </c>
      <c r="AN17" s="203">
        <v>0</v>
      </c>
      <c r="AO17" s="203">
        <v>221.87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13.76</v>
      </c>
      <c r="E18" s="203">
        <v>0</v>
      </c>
      <c r="F18" s="203">
        <v>0</v>
      </c>
      <c r="G18" s="203">
        <v>16.489999999999998</v>
      </c>
      <c r="H18" s="203">
        <v>0</v>
      </c>
      <c r="I18" s="203">
        <v>7.23</v>
      </c>
      <c r="J18" s="203">
        <v>21.18</v>
      </c>
      <c r="K18" s="203">
        <v>4.41</v>
      </c>
      <c r="L18" s="203">
        <v>269.74</v>
      </c>
      <c r="M18" s="203">
        <v>1.08</v>
      </c>
      <c r="N18" s="203">
        <v>1.4</v>
      </c>
      <c r="O18" s="203">
        <v>0</v>
      </c>
      <c r="P18" s="203">
        <v>1.64</v>
      </c>
      <c r="Q18" s="203">
        <v>1.38</v>
      </c>
      <c r="R18" s="203">
        <v>6.14</v>
      </c>
      <c r="S18" s="203">
        <v>3.82</v>
      </c>
      <c r="T18" s="203">
        <v>0</v>
      </c>
      <c r="U18" s="203">
        <v>0.48</v>
      </c>
      <c r="V18" s="203">
        <v>3</v>
      </c>
      <c r="W18" s="203">
        <v>4.88</v>
      </c>
      <c r="X18" s="203">
        <v>21.44</v>
      </c>
      <c r="Y18" s="203">
        <v>0</v>
      </c>
      <c r="Z18" s="203">
        <v>33.72</v>
      </c>
      <c r="AA18" s="203">
        <v>9.43</v>
      </c>
      <c r="AB18" s="203">
        <v>0</v>
      </c>
      <c r="AC18" s="203">
        <v>13.8</v>
      </c>
      <c r="AD18" s="203">
        <v>0</v>
      </c>
      <c r="AE18" s="203">
        <v>0</v>
      </c>
      <c r="AF18" s="203">
        <v>0</v>
      </c>
      <c r="AG18" s="203">
        <v>28.92</v>
      </c>
      <c r="AH18" s="203">
        <v>0</v>
      </c>
      <c r="AI18" s="203">
        <v>34.700000000000003</v>
      </c>
      <c r="AJ18" s="203">
        <v>0</v>
      </c>
      <c r="AK18" s="203">
        <v>10.89</v>
      </c>
      <c r="AL18" s="203">
        <v>0</v>
      </c>
      <c r="AM18" s="203">
        <v>0</v>
      </c>
      <c r="AN18" s="203">
        <v>0</v>
      </c>
      <c r="AO18" s="203">
        <v>221.87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13.76</v>
      </c>
      <c r="E19" s="203">
        <v>0</v>
      </c>
      <c r="F19" s="203">
        <v>0</v>
      </c>
      <c r="G19" s="203">
        <v>16.489999999999998</v>
      </c>
      <c r="H19" s="203">
        <v>0</v>
      </c>
      <c r="I19" s="203">
        <v>7.23</v>
      </c>
      <c r="J19" s="203">
        <v>21.18</v>
      </c>
      <c r="K19" s="203">
        <v>4.41</v>
      </c>
      <c r="L19" s="203">
        <v>269.74</v>
      </c>
      <c r="M19" s="203">
        <v>1.08</v>
      </c>
      <c r="N19" s="203">
        <v>1.4</v>
      </c>
      <c r="O19" s="203">
        <v>0</v>
      </c>
      <c r="P19" s="203">
        <v>1.64</v>
      </c>
      <c r="Q19" s="203">
        <v>1.38</v>
      </c>
      <c r="R19" s="203">
        <v>6.14</v>
      </c>
      <c r="S19" s="203">
        <v>3.82</v>
      </c>
      <c r="T19" s="203">
        <v>0</v>
      </c>
      <c r="U19" s="203">
        <v>0.48</v>
      </c>
      <c r="V19" s="203">
        <v>3</v>
      </c>
      <c r="W19" s="203">
        <v>4.88</v>
      </c>
      <c r="X19" s="203">
        <v>21.44</v>
      </c>
      <c r="Y19" s="203">
        <v>0</v>
      </c>
      <c r="Z19" s="203">
        <v>33.72</v>
      </c>
      <c r="AA19" s="203">
        <v>9.43</v>
      </c>
      <c r="AB19" s="203">
        <v>0</v>
      </c>
      <c r="AC19" s="203">
        <v>13.8</v>
      </c>
      <c r="AD19" s="203">
        <v>0</v>
      </c>
      <c r="AE19" s="203">
        <v>0</v>
      </c>
      <c r="AF19" s="203">
        <v>0</v>
      </c>
      <c r="AG19" s="203">
        <v>28.92</v>
      </c>
      <c r="AH19" s="203">
        <v>0</v>
      </c>
      <c r="AI19" s="203">
        <v>34.700000000000003</v>
      </c>
      <c r="AJ19" s="203">
        <v>0</v>
      </c>
      <c r="AK19" s="203">
        <v>10.89</v>
      </c>
      <c r="AL19" s="203">
        <v>0</v>
      </c>
      <c r="AM19" s="203">
        <v>0</v>
      </c>
      <c r="AN19" s="203">
        <v>0</v>
      </c>
      <c r="AO19" s="203">
        <v>221.87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13.76</v>
      </c>
      <c r="E20" s="203">
        <v>0</v>
      </c>
      <c r="F20" s="203">
        <v>0</v>
      </c>
      <c r="G20" s="203">
        <v>16.489999999999998</v>
      </c>
      <c r="H20" s="203">
        <v>0</v>
      </c>
      <c r="I20" s="203">
        <v>7.23</v>
      </c>
      <c r="J20" s="203">
        <v>21.18</v>
      </c>
      <c r="K20" s="203">
        <v>4.41</v>
      </c>
      <c r="L20" s="203">
        <v>269.74</v>
      </c>
      <c r="M20" s="203">
        <v>1.08</v>
      </c>
      <c r="N20" s="203">
        <v>1.4</v>
      </c>
      <c r="O20" s="203">
        <v>0</v>
      </c>
      <c r="P20" s="203">
        <v>1.64</v>
      </c>
      <c r="Q20" s="203">
        <v>1.38</v>
      </c>
      <c r="R20" s="203">
        <v>6.14</v>
      </c>
      <c r="S20" s="203">
        <v>3.82</v>
      </c>
      <c r="T20" s="203">
        <v>0</v>
      </c>
      <c r="U20" s="203">
        <v>0.48</v>
      </c>
      <c r="V20" s="203">
        <v>3</v>
      </c>
      <c r="W20" s="203">
        <v>4.88</v>
      </c>
      <c r="X20" s="203">
        <v>21.44</v>
      </c>
      <c r="Y20" s="203">
        <v>0</v>
      </c>
      <c r="Z20" s="203">
        <v>33.72</v>
      </c>
      <c r="AA20" s="203">
        <v>9.43</v>
      </c>
      <c r="AB20" s="203">
        <v>0</v>
      </c>
      <c r="AC20" s="203">
        <v>13.8</v>
      </c>
      <c r="AD20" s="203">
        <v>0</v>
      </c>
      <c r="AE20" s="203">
        <v>0</v>
      </c>
      <c r="AF20" s="203">
        <v>0</v>
      </c>
      <c r="AG20" s="203">
        <v>28.92</v>
      </c>
      <c r="AH20" s="203">
        <v>0</v>
      </c>
      <c r="AI20" s="203">
        <v>34.700000000000003</v>
      </c>
      <c r="AJ20" s="203">
        <v>0</v>
      </c>
      <c r="AK20" s="203">
        <v>10.89</v>
      </c>
      <c r="AL20" s="203">
        <v>0</v>
      </c>
      <c r="AM20" s="203">
        <v>0</v>
      </c>
      <c r="AN20" s="203">
        <v>0</v>
      </c>
      <c r="AO20" s="203">
        <v>221.87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13.82</v>
      </c>
      <c r="E21" s="203">
        <v>0</v>
      </c>
      <c r="F21" s="203">
        <v>0</v>
      </c>
      <c r="G21" s="203">
        <v>16.489999999999998</v>
      </c>
      <c r="H21" s="203">
        <v>0</v>
      </c>
      <c r="I21" s="203">
        <v>7.23</v>
      </c>
      <c r="J21" s="203">
        <v>21.18</v>
      </c>
      <c r="K21" s="203">
        <v>4.41</v>
      </c>
      <c r="L21" s="203">
        <v>269.74</v>
      </c>
      <c r="M21" s="203">
        <v>1.08</v>
      </c>
      <c r="N21" s="203">
        <v>1.4</v>
      </c>
      <c r="O21" s="203">
        <v>0</v>
      </c>
      <c r="P21" s="203">
        <v>1.64</v>
      </c>
      <c r="Q21" s="203">
        <v>1.38</v>
      </c>
      <c r="R21" s="203">
        <v>6.14</v>
      </c>
      <c r="S21" s="203">
        <v>3.8</v>
      </c>
      <c r="T21" s="203">
        <v>0</v>
      </c>
      <c r="U21" s="203">
        <v>0.48</v>
      </c>
      <c r="V21" s="203">
        <v>0.25</v>
      </c>
      <c r="W21" s="203">
        <v>0.48</v>
      </c>
      <c r="X21" s="203">
        <v>1.75</v>
      </c>
      <c r="Y21" s="203">
        <v>0</v>
      </c>
      <c r="Z21" s="203">
        <v>2.99</v>
      </c>
      <c r="AA21" s="203">
        <v>9.43</v>
      </c>
      <c r="AB21" s="203">
        <v>0</v>
      </c>
      <c r="AC21" s="203">
        <v>13.8</v>
      </c>
      <c r="AD21" s="203">
        <v>0</v>
      </c>
      <c r="AE21" s="203">
        <v>0</v>
      </c>
      <c r="AF21" s="203">
        <v>0</v>
      </c>
      <c r="AG21" s="203">
        <v>28.92</v>
      </c>
      <c r="AH21" s="203">
        <v>0</v>
      </c>
      <c r="AI21" s="203">
        <v>34.700000000000003</v>
      </c>
      <c r="AJ21" s="203">
        <v>0</v>
      </c>
      <c r="AK21" s="203">
        <v>10.89</v>
      </c>
      <c r="AL21" s="203">
        <v>0</v>
      </c>
      <c r="AM21" s="203">
        <v>0</v>
      </c>
      <c r="AN21" s="203">
        <v>0</v>
      </c>
      <c r="AO21" s="203">
        <v>221.87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13.82</v>
      </c>
      <c r="E22" s="203">
        <v>0</v>
      </c>
      <c r="F22" s="203">
        <v>0</v>
      </c>
      <c r="G22" s="203">
        <v>16.489999999999998</v>
      </c>
      <c r="H22" s="203">
        <v>0</v>
      </c>
      <c r="I22" s="203">
        <v>7.23</v>
      </c>
      <c r="J22" s="203">
        <v>21.18</v>
      </c>
      <c r="K22" s="203">
        <v>4.41</v>
      </c>
      <c r="L22" s="203">
        <v>269.74</v>
      </c>
      <c r="M22" s="203">
        <v>1.08</v>
      </c>
      <c r="N22" s="203">
        <v>1.4</v>
      </c>
      <c r="O22" s="203">
        <v>0</v>
      </c>
      <c r="P22" s="203">
        <v>1.64</v>
      </c>
      <c r="Q22" s="203">
        <v>1.38</v>
      </c>
      <c r="R22" s="203">
        <v>6.14</v>
      </c>
      <c r="S22" s="203">
        <v>3.8</v>
      </c>
      <c r="T22" s="203">
        <v>0</v>
      </c>
      <c r="U22" s="203">
        <v>0.48</v>
      </c>
      <c r="V22" s="203">
        <v>0.25</v>
      </c>
      <c r="W22" s="203">
        <v>0.48</v>
      </c>
      <c r="X22" s="203">
        <v>1.75</v>
      </c>
      <c r="Y22" s="203">
        <v>0</v>
      </c>
      <c r="Z22" s="203">
        <v>2.99</v>
      </c>
      <c r="AA22" s="203">
        <v>9.43</v>
      </c>
      <c r="AB22" s="203">
        <v>0</v>
      </c>
      <c r="AC22" s="203">
        <v>13.8</v>
      </c>
      <c r="AD22" s="203">
        <v>0</v>
      </c>
      <c r="AE22" s="203">
        <v>0</v>
      </c>
      <c r="AF22" s="203">
        <v>0</v>
      </c>
      <c r="AG22" s="203">
        <v>28.92</v>
      </c>
      <c r="AH22" s="203">
        <v>0</v>
      </c>
      <c r="AI22" s="203">
        <v>34.700000000000003</v>
      </c>
      <c r="AJ22" s="203">
        <v>0</v>
      </c>
      <c r="AK22" s="203">
        <v>10.89</v>
      </c>
      <c r="AL22" s="203">
        <v>0</v>
      </c>
      <c r="AM22" s="203">
        <v>0</v>
      </c>
      <c r="AN22" s="203">
        <v>0</v>
      </c>
      <c r="AO22" s="203">
        <v>221.87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13.82</v>
      </c>
      <c r="E23" s="203">
        <v>0</v>
      </c>
      <c r="F23" s="203">
        <v>0</v>
      </c>
      <c r="G23" s="203">
        <v>16.489999999999998</v>
      </c>
      <c r="H23" s="203">
        <v>0</v>
      </c>
      <c r="I23" s="203">
        <v>7.23</v>
      </c>
      <c r="J23" s="203">
        <v>21.18</v>
      </c>
      <c r="K23" s="203">
        <v>4.41</v>
      </c>
      <c r="L23" s="203">
        <v>269.74</v>
      </c>
      <c r="M23" s="203">
        <v>1.08</v>
      </c>
      <c r="N23" s="203">
        <v>1.4</v>
      </c>
      <c r="O23" s="203">
        <v>0</v>
      </c>
      <c r="P23" s="203">
        <v>1.64</v>
      </c>
      <c r="Q23" s="203">
        <v>1.38</v>
      </c>
      <c r="R23" s="203">
        <v>6.14</v>
      </c>
      <c r="S23" s="203">
        <v>3.8</v>
      </c>
      <c r="T23" s="203">
        <v>0</v>
      </c>
      <c r="U23" s="203">
        <v>0.48</v>
      </c>
      <c r="V23" s="203">
        <v>0.25</v>
      </c>
      <c r="W23" s="203">
        <v>0.48</v>
      </c>
      <c r="X23" s="203">
        <v>1.75</v>
      </c>
      <c r="Y23" s="203">
        <v>0</v>
      </c>
      <c r="Z23" s="203">
        <v>2.99</v>
      </c>
      <c r="AA23" s="203">
        <v>9.43</v>
      </c>
      <c r="AB23" s="203">
        <v>0</v>
      </c>
      <c r="AC23" s="203">
        <v>13.8</v>
      </c>
      <c r="AD23" s="203">
        <v>0</v>
      </c>
      <c r="AE23" s="203">
        <v>0</v>
      </c>
      <c r="AF23" s="203">
        <v>0</v>
      </c>
      <c r="AG23" s="203">
        <v>28.92</v>
      </c>
      <c r="AH23" s="203">
        <v>0</v>
      </c>
      <c r="AI23" s="203">
        <v>34.700000000000003</v>
      </c>
      <c r="AJ23" s="203">
        <v>0</v>
      </c>
      <c r="AK23" s="203">
        <v>10.89</v>
      </c>
      <c r="AL23" s="203">
        <v>0</v>
      </c>
      <c r="AM23" s="203">
        <v>0</v>
      </c>
      <c r="AN23" s="203">
        <v>0</v>
      </c>
      <c r="AO23" s="203">
        <v>221.87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13.82</v>
      </c>
      <c r="E24" s="203">
        <v>0</v>
      </c>
      <c r="F24" s="203">
        <v>0</v>
      </c>
      <c r="G24" s="203">
        <v>16.489999999999998</v>
      </c>
      <c r="H24" s="203">
        <v>0</v>
      </c>
      <c r="I24" s="203">
        <v>7.23</v>
      </c>
      <c r="J24" s="203">
        <v>21.18</v>
      </c>
      <c r="K24" s="203">
        <v>4.41</v>
      </c>
      <c r="L24" s="203">
        <v>269.74</v>
      </c>
      <c r="M24" s="203">
        <v>1.08</v>
      </c>
      <c r="N24" s="203">
        <v>1.4</v>
      </c>
      <c r="O24" s="203">
        <v>0</v>
      </c>
      <c r="P24" s="203">
        <v>1.64</v>
      </c>
      <c r="Q24" s="203">
        <v>1.38</v>
      </c>
      <c r="R24" s="203">
        <v>6.14</v>
      </c>
      <c r="S24" s="203">
        <v>3.8</v>
      </c>
      <c r="T24" s="203">
        <v>0</v>
      </c>
      <c r="U24" s="203">
        <v>0.48</v>
      </c>
      <c r="V24" s="203">
        <v>0.25</v>
      </c>
      <c r="W24" s="203">
        <v>0.48</v>
      </c>
      <c r="X24" s="203">
        <v>1.75</v>
      </c>
      <c r="Y24" s="203">
        <v>0</v>
      </c>
      <c r="Z24" s="203">
        <v>2.99</v>
      </c>
      <c r="AA24" s="203">
        <v>9.43</v>
      </c>
      <c r="AB24" s="203">
        <v>0</v>
      </c>
      <c r="AC24" s="203">
        <v>13.8</v>
      </c>
      <c r="AD24" s="203">
        <v>0</v>
      </c>
      <c r="AE24" s="203">
        <v>0</v>
      </c>
      <c r="AF24" s="203">
        <v>0</v>
      </c>
      <c r="AG24" s="203">
        <v>28.92</v>
      </c>
      <c r="AH24" s="203">
        <v>0</v>
      </c>
      <c r="AI24" s="203">
        <v>34.700000000000003</v>
      </c>
      <c r="AJ24" s="203">
        <v>0</v>
      </c>
      <c r="AK24" s="203">
        <v>10.89</v>
      </c>
      <c r="AL24" s="203">
        <v>0</v>
      </c>
      <c r="AM24" s="203">
        <v>0</v>
      </c>
      <c r="AN24" s="203">
        <v>0</v>
      </c>
      <c r="AO24" s="203">
        <v>221.87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13.82</v>
      </c>
      <c r="E25" s="203">
        <v>0</v>
      </c>
      <c r="F25" s="203">
        <v>0</v>
      </c>
      <c r="G25" s="203">
        <v>16.489999999999998</v>
      </c>
      <c r="H25" s="203">
        <v>0</v>
      </c>
      <c r="I25" s="203">
        <v>7.23</v>
      </c>
      <c r="J25" s="203">
        <v>21.18</v>
      </c>
      <c r="K25" s="203">
        <v>4.41</v>
      </c>
      <c r="L25" s="203">
        <v>269.74</v>
      </c>
      <c r="M25" s="203">
        <v>1.08</v>
      </c>
      <c r="N25" s="203">
        <v>1.4</v>
      </c>
      <c r="O25" s="203">
        <v>0</v>
      </c>
      <c r="P25" s="203">
        <v>1.64</v>
      </c>
      <c r="Q25" s="203">
        <v>1.38</v>
      </c>
      <c r="R25" s="203">
        <v>6.14</v>
      </c>
      <c r="S25" s="203">
        <v>3.8</v>
      </c>
      <c r="T25" s="203">
        <v>0</v>
      </c>
      <c r="U25" s="203">
        <v>0.48</v>
      </c>
      <c r="V25" s="203">
        <v>0.25</v>
      </c>
      <c r="W25" s="203">
        <v>0.48</v>
      </c>
      <c r="X25" s="203">
        <v>2.6</v>
      </c>
      <c r="Y25" s="203">
        <v>0</v>
      </c>
      <c r="Z25" s="203">
        <v>2.99</v>
      </c>
      <c r="AA25" s="203">
        <v>9.43</v>
      </c>
      <c r="AB25" s="203">
        <v>0</v>
      </c>
      <c r="AC25" s="203">
        <v>13.8</v>
      </c>
      <c r="AD25" s="203">
        <v>0</v>
      </c>
      <c r="AE25" s="203">
        <v>0</v>
      </c>
      <c r="AF25" s="203">
        <v>0</v>
      </c>
      <c r="AG25" s="203">
        <v>28.92</v>
      </c>
      <c r="AH25" s="203">
        <v>0</v>
      </c>
      <c r="AI25" s="203">
        <v>34.700000000000003</v>
      </c>
      <c r="AJ25" s="203">
        <v>0</v>
      </c>
      <c r="AK25" s="203">
        <v>10.89</v>
      </c>
      <c r="AL25" s="203">
        <v>0</v>
      </c>
      <c r="AM25" s="203">
        <v>0</v>
      </c>
      <c r="AN25" s="203">
        <v>0</v>
      </c>
      <c r="AO25" s="203">
        <v>221.87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13.82</v>
      </c>
      <c r="E26" s="203">
        <v>0</v>
      </c>
      <c r="F26" s="203">
        <v>0</v>
      </c>
      <c r="G26" s="203">
        <v>16.489999999999998</v>
      </c>
      <c r="H26" s="203">
        <v>0</v>
      </c>
      <c r="I26" s="203">
        <v>7.23</v>
      </c>
      <c r="J26" s="203">
        <v>21.18</v>
      </c>
      <c r="K26" s="203">
        <v>4.41</v>
      </c>
      <c r="L26" s="203">
        <v>183.2</v>
      </c>
      <c r="M26" s="203">
        <v>1.08</v>
      </c>
      <c r="N26" s="203">
        <v>1.4</v>
      </c>
      <c r="O26" s="203">
        <v>0</v>
      </c>
      <c r="P26" s="203">
        <v>1.64</v>
      </c>
      <c r="Q26" s="203">
        <v>0.12</v>
      </c>
      <c r="R26" s="203">
        <v>1.42</v>
      </c>
      <c r="S26" s="203">
        <v>0.31</v>
      </c>
      <c r="T26" s="203">
        <v>0</v>
      </c>
      <c r="U26" s="203">
        <v>0.48</v>
      </c>
      <c r="V26" s="203">
        <v>0.25</v>
      </c>
      <c r="W26" s="203">
        <v>0.48</v>
      </c>
      <c r="X26" s="203">
        <v>1.75</v>
      </c>
      <c r="Y26" s="203">
        <v>0</v>
      </c>
      <c r="Z26" s="203">
        <v>2.99</v>
      </c>
      <c r="AA26" s="203">
        <v>1.06</v>
      </c>
      <c r="AB26" s="203">
        <v>0</v>
      </c>
      <c r="AC26" s="203">
        <v>13.8</v>
      </c>
      <c r="AD26" s="203">
        <v>0</v>
      </c>
      <c r="AE26" s="203">
        <v>0</v>
      </c>
      <c r="AF26" s="203">
        <v>0</v>
      </c>
      <c r="AG26" s="203">
        <v>28.92</v>
      </c>
      <c r="AH26" s="203">
        <v>0</v>
      </c>
      <c r="AI26" s="203">
        <v>34.700000000000003</v>
      </c>
      <c r="AJ26" s="203">
        <v>0</v>
      </c>
      <c r="AK26" s="203">
        <v>10.89</v>
      </c>
      <c r="AL26" s="203">
        <v>0</v>
      </c>
      <c r="AM26" s="203">
        <v>0</v>
      </c>
      <c r="AN26" s="203">
        <v>0</v>
      </c>
      <c r="AO26" s="203">
        <v>221.87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13.82</v>
      </c>
      <c r="E27" s="203">
        <v>0</v>
      </c>
      <c r="F27" s="203">
        <v>0</v>
      </c>
      <c r="G27" s="203">
        <v>16.489999999999998</v>
      </c>
      <c r="H27" s="203">
        <v>0</v>
      </c>
      <c r="I27" s="203">
        <v>7.23</v>
      </c>
      <c r="J27" s="203">
        <v>21.18</v>
      </c>
      <c r="K27" s="203">
        <v>4.41</v>
      </c>
      <c r="L27" s="203">
        <v>113.98</v>
      </c>
      <c r="M27" s="203">
        <v>1.08</v>
      </c>
      <c r="N27" s="203">
        <v>1.4</v>
      </c>
      <c r="O27" s="203">
        <v>0</v>
      </c>
      <c r="P27" s="203">
        <v>1.64</v>
      </c>
      <c r="Q27" s="203">
        <v>0.12</v>
      </c>
      <c r="R27" s="203">
        <v>0.5</v>
      </c>
      <c r="S27" s="203">
        <v>0.31</v>
      </c>
      <c r="T27" s="203">
        <v>0</v>
      </c>
      <c r="U27" s="203">
        <v>0.69</v>
      </c>
      <c r="V27" s="203">
        <v>0.25</v>
      </c>
      <c r="W27" s="203">
        <v>0.48</v>
      </c>
      <c r="X27" s="203">
        <v>1.75</v>
      </c>
      <c r="Y27" s="203">
        <v>0</v>
      </c>
      <c r="Z27" s="203">
        <v>2.99</v>
      </c>
      <c r="AA27" s="203">
        <v>1.06</v>
      </c>
      <c r="AB27" s="203">
        <v>0</v>
      </c>
      <c r="AC27" s="203">
        <v>13.8</v>
      </c>
      <c r="AD27" s="203">
        <v>0</v>
      </c>
      <c r="AE27" s="203">
        <v>0</v>
      </c>
      <c r="AF27" s="203">
        <v>0</v>
      </c>
      <c r="AG27" s="203">
        <v>28.92</v>
      </c>
      <c r="AH27" s="203">
        <v>0</v>
      </c>
      <c r="AI27" s="203">
        <v>34.700000000000003</v>
      </c>
      <c r="AJ27" s="203">
        <v>0</v>
      </c>
      <c r="AK27" s="203">
        <v>10.89</v>
      </c>
      <c r="AL27" s="203">
        <v>0</v>
      </c>
      <c r="AM27" s="203">
        <v>0</v>
      </c>
      <c r="AN27" s="203">
        <v>0</v>
      </c>
      <c r="AO27" s="203">
        <v>221.87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13.82</v>
      </c>
      <c r="E28" s="203">
        <v>0</v>
      </c>
      <c r="F28" s="203">
        <v>0</v>
      </c>
      <c r="G28" s="203">
        <v>16.489999999999998</v>
      </c>
      <c r="H28" s="203">
        <v>0</v>
      </c>
      <c r="I28" s="203">
        <v>7.23</v>
      </c>
      <c r="J28" s="203">
        <v>0</v>
      </c>
      <c r="K28" s="203">
        <v>4.41</v>
      </c>
      <c r="L28" s="203">
        <v>36.71</v>
      </c>
      <c r="M28" s="203">
        <v>1.08</v>
      </c>
      <c r="N28" s="203">
        <v>1.4</v>
      </c>
      <c r="O28" s="203">
        <v>0</v>
      </c>
      <c r="P28" s="203">
        <v>1.64</v>
      </c>
      <c r="Q28" s="203">
        <v>0.12</v>
      </c>
      <c r="R28" s="203">
        <v>0.5</v>
      </c>
      <c r="S28" s="203">
        <v>0.31</v>
      </c>
      <c r="T28" s="203">
        <v>0</v>
      </c>
      <c r="U28" s="203">
        <v>0.72</v>
      </c>
      <c r="V28" s="203">
        <v>0.25</v>
      </c>
      <c r="W28" s="203">
        <v>0.48</v>
      </c>
      <c r="X28" s="203">
        <v>1.75</v>
      </c>
      <c r="Y28" s="203">
        <v>0</v>
      </c>
      <c r="Z28" s="203">
        <v>2.99</v>
      </c>
      <c r="AA28" s="203">
        <v>1.06</v>
      </c>
      <c r="AB28" s="203">
        <v>0</v>
      </c>
      <c r="AC28" s="203">
        <v>13.8</v>
      </c>
      <c r="AD28" s="203">
        <v>0</v>
      </c>
      <c r="AE28" s="203">
        <v>0</v>
      </c>
      <c r="AF28" s="203">
        <v>0</v>
      </c>
      <c r="AG28" s="203">
        <v>28.92</v>
      </c>
      <c r="AH28" s="203">
        <v>0</v>
      </c>
      <c r="AI28" s="203">
        <v>34.700000000000003</v>
      </c>
      <c r="AJ28" s="203">
        <v>0</v>
      </c>
      <c r="AK28" s="203">
        <v>10.89</v>
      </c>
      <c r="AL28" s="203">
        <v>0</v>
      </c>
      <c r="AM28" s="203">
        <v>0</v>
      </c>
      <c r="AN28" s="203">
        <v>0</v>
      </c>
      <c r="AO28" s="203">
        <v>221.87</v>
      </c>
      <c r="AP28" s="203">
        <v>0</v>
      </c>
      <c r="AQ28" s="203">
        <v>0</v>
      </c>
      <c r="AR28" s="203">
        <v>0</v>
      </c>
      <c r="AS28" s="203">
        <v>0</v>
      </c>
      <c r="AT28" s="203">
        <v>21.18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11.57</v>
      </c>
      <c r="E29" s="203">
        <v>0</v>
      </c>
      <c r="F29" s="203">
        <v>0</v>
      </c>
      <c r="G29" s="203">
        <v>16.489999999999998</v>
      </c>
      <c r="H29" s="203">
        <v>0</v>
      </c>
      <c r="I29" s="203">
        <v>7.23</v>
      </c>
      <c r="J29" s="203">
        <v>0</v>
      </c>
      <c r="K29" s="203">
        <v>6.95</v>
      </c>
      <c r="L29" s="203">
        <v>22.18</v>
      </c>
      <c r="M29" s="203">
        <v>1.08</v>
      </c>
      <c r="N29" s="203">
        <v>1.4</v>
      </c>
      <c r="O29" s="203">
        <v>0</v>
      </c>
      <c r="P29" s="203">
        <v>1.64</v>
      </c>
      <c r="Q29" s="203">
        <v>0.12</v>
      </c>
      <c r="R29" s="203">
        <v>0.5</v>
      </c>
      <c r="S29" s="203">
        <v>0.31</v>
      </c>
      <c r="T29" s="203">
        <v>0</v>
      </c>
      <c r="U29" s="203">
        <v>0.74</v>
      </c>
      <c r="V29" s="203">
        <v>0.25</v>
      </c>
      <c r="W29" s="203">
        <v>0.48</v>
      </c>
      <c r="X29" s="203">
        <v>1.75</v>
      </c>
      <c r="Y29" s="203">
        <v>0</v>
      </c>
      <c r="Z29" s="203">
        <v>2.99</v>
      </c>
      <c r="AA29" s="203">
        <v>1.06</v>
      </c>
      <c r="AB29" s="203">
        <v>0</v>
      </c>
      <c r="AC29" s="203">
        <v>13.8</v>
      </c>
      <c r="AD29" s="203">
        <v>0</v>
      </c>
      <c r="AE29" s="203">
        <v>0</v>
      </c>
      <c r="AF29" s="203">
        <v>0</v>
      </c>
      <c r="AG29" s="203">
        <v>28.92</v>
      </c>
      <c r="AH29" s="203">
        <v>0</v>
      </c>
      <c r="AI29" s="203">
        <v>34.700000000000003</v>
      </c>
      <c r="AJ29" s="203">
        <v>0</v>
      </c>
      <c r="AK29" s="203">
        <v>18.75</v>
      </c>
      <c r="AL29" s="203">
        <v>0</v>
      </c>
      <c r="AM29" s="203">
        <v>0</v>
      </c>
      <c r="AN29" s="203">
        <v>0</v>
      </c>
      <c r="AO29" s="203">
        <v>221.87</v>
      </c>
      <c r="AP29" s="203">
        <v>0</v>
      </c>
      <c r="AQ29" s="203">
        <v>0</v>
      </c>
      <c r="AR29" s="203">
        <v>2.2599999999999998</v>
      </c>
      <c r="AS29" s="203">
        <v>0</v>
      </c>
      <c r="AT29" s="203">
        <v>21.18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10.66</v>
      </c>
      <c r="E30" s="203">
        <v>0</v>
      </c>
      <c r="F30" s="203">
        <v>0</v>
      </c>
      <c r="G30" s="203">
        <v>16.489999999999998</v>
      </c>
      <c r="H30" s="203">
        <v>0</v>
      </c>
      <c r="I30" s="203">
        <v>7.23</v>
      </c>
      <c r="J30" s="203">
        <v>0</v>
      </c>
      <c r="K30" s="203">
        <v>5.0599999999999996</v>
      </c>
      <c r="L30" s="203">
        <v>20.95</v>
      </c>
      <c r="M30" s="203">
        <v>1.08</v>
      </c>
      <c r="N30" s="203">
        <v>1.4</v>
      </c>
      <c r="O30" s="203">
        <v>0</v>
      </c>
      <c r="P30" s="203">
        <v>1.64</v>
      </c>
      <c r="Q30" s="203">
        <v>0.12</v>
      </c>
      <c r="R30" s="203">
        <v>0.5</v>
      </c>
      <c r="S30" s="203">
        <v>0.31</v>
      </c>
      <c r="T30" s="203">
        <v>0</v>
      </c>
      <c r="U30" s="203">
        <v>0.56000000000000005</v>
      </c>
      <c r="V30" s="203">
        <v>0.25</v>
      </c>
      <c r="W30" s="203">
        <v>0.48</v>
      </c>
      <c r="X30" s="203">
        <v>1.75</v>
      </c>
      <c r="Y30" s="203">
        <v>0</v>
      </c>
      <c r="Z30" s="203">
        <v>2.99</v>
      </c>
      <c r="AA30" s="203">
        <v>1.06</v>
      </c>
      <c r="AB30" s="203">
        <v>0</v>
      </c>
      <c r="AC30" s="203">
        <v>13.8</v>
      </c>
      <c r="AD30" s="203">
        <v>0</v>
      </c>
      <c r="AE30" s="203">
        <v>0</v>
      </c>
      <c r="AF30" s="203">
        <v>0</v>
      </c>
      <c r="AG30" s="203">
        <v>28.92</v>
      </c>
      <c r="AH30" s="203">
        <v>0</v>
      </c>
      <c r="AI30" s="203">
        <v>34.700000000000003</v>
      </c>
      <c r="AJ30" s="203">
        <v>0</v>
      </c>
      <c r="AK30" s="203">
        <v>19.61</v>
      </c>
      <c r="AL30" s="203">
        <v>0</v>
      </c>
      <c r="AM30" s="203">
        <v>0</v>
      </c>
      <c r="AN30" s="203">
        <v>0</v>
      </c>
      <c r="AO30" s="203">
        <v>221.87</v>
      </c>
      <c r="AP30" s="203">
        <v>0</v>
      </c>
      <c r="AQ30" s="203">
        <v>0</v>
      </c>
      <c r="AR30" s="203">
        <v>3.22</v>
      </c>
      <c r="AS30" s="203">
        <v>0</v>
      </c>
      <c r="AT30" s="203">
        <v>21.18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10.66</v>
      </c>
      <c r="E31" s="203">
        <v>0</v>
      </c>
      <c r="F31" s="203">
        <v>0</v>
      </c>
      <c r="G31" s="203">
        <v>16.489999999999998</v>
      </c>
      <c r="H31" s="203">
        <v>0</v>
      </c>
      <c r="I31" s="203">
        <v>7.23</v>
      </c>
      <c r="J31" s="203">
        <v>0</v>
      </c>
      <c r="K31" s="203">
        <v>4.2699999999999996</v>
      </c>
      <c r="L31" s="203">
        <v>19.88</v>
      </c>
      <c r="M31" s="203">
        <v>1.08</v>
      </c>
      <c r="N31" s="203">
        <v>1.4</v>
      </c>
      <c r="O31" s="203">
        <v>0</v>
      </c>
      <c r="P31" s="203">
        <v>1.64</v>
      </c>
      <c r="Q31" s="203">
        <v>0.12</v>
      </c>
      <c r="R31" s="203">
        <v>0.5</v>
      </c>
      <c r="S31" s="203">
        <v>0.31</v>
      </c>
      <c r="T31" s="203">
        <v>0</v>
      </c>
      <c r="U31" s="203">
        <v>0.56000000000000005</v>
      </c>
      <c r="V31" s="203">
        <v>0.25</v>
      </c>
      <c r="W31" s="203">
        <v>0.48</v>
      </c>
      <c r="X31" s="203">
        <v>1.75</v>
      </c>
      <c r="Y31" s="203">
        <v>0</v>
      </c>
      <c r="Z31" s="203">
        <v>2.99</v>
      </c>
      <c r="AA31" s="203">
        <v>1.06</v>
      </c>
      <c r="AB31" s="203">
        <v>0</v>
      </c>
      <c r="AC31" s="203">
        <v>13.8</v>
      </c>
      <c r="AD31" s="203">
        <v>0</v>
      </c>
      <c r="AE31" s="203">
        <v>0</v>
      </c>
      <c r="AF31" s="203">
        <v>0</v>
      </c>
      <c r="AG31" s="203">
        <v>28.92</v>
      </c>
      <c r="AH31" s="203">
        <v>0</v>
      </c>
      <c r="AI31" s="203">
        <v>34.700000000000003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221.87</v>
      </c>
      <c r="AP31" s="203">
        <v>0</v>
      </c>
      <c r="AQ31" s="203">
        <v>0</v>
      </c>
      <c r="AR31" s="203">
        <v>3.22</v>
      </c>
      <c r="AS31" s="203">
        <v>0</v>
      </c>
      <c r="AT31" s="203">
        <v>21.18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10.66</v>
      </c>
      <c r="E32" s="203">
        <v>0</v>
      </c>
      <c r="F32" s="203">
        <v>0</v>
      </c>
      <c r="G32" s="203">
        <v>16.489999999999998</v>
      </c>
      <c r="H32" s="203">
        <v>0</v>
      </c>
      <c r="I32" s="203">
        <v>7.23</v>
      </c>
      <c r="J32" s="203">
        <v>0</v>
      </c>
      <c r="K32" s="203">
        <v>4.2699999999999996</v>
      </c>
      <c r="L32" s="203">
        <v>19.88</v>
      </c>
      <c r="M32" s="203">
        <v>1.08</v>
      </c>
      <c r="N32" s="203">
        <v>1.4</v>
      </c>
      <c r="O32" s="203">
        <v>0</v>
      </c>
      <c r="P32" s="203">
        <v>1.64</v>
      </c>
      <c r="Q32" s="203">
        <v>0.12</v>
      </c>
      <c r="R32" s="203">
        <v>0.5</v>
      </c>
      <c r="S32" s="203">
        <v>0.31</v>
      </c>
      <c r="T32" s="203">
        <v>0</v>
      </c>
      <c r="U32" s="203">
        <v>0.56000000000000005</v>
      </c>
      <c r="V32" s="203">
        <v>0.25</v>
      </c>
      <c r="W32" s="203">
        <v>0.48</v>
      </c>
      <c r="X32" s="203">
        <v>1.75</v>
      </c>
      <c r="Y32" s="203">
        <v>0</v>
      </c>
      <c r="Z32" s="203">
        <v>2.99</v>
      </c>
      <c r="AA32" s="203">
        <v>1.06</v>
      </c>
      <c r="AB32" s="203">
        <v>0</v>
      </c>
      <c r="AC32" s="203">
        <v>13.8</v>
      </c>
      <c r="AD32" s="203">
        <v>0</v>
      </c>
      <c r="AE32" s="203">
        <v>0</v>
      </c>
      <c r="AF32" s="203">
        <v>0</v>
      </c>
      <c r="AG32" s="203">
        <v>28.92</v>
      </c>
      <c r="AH32" s="203">
        <v>0</v>
      </c>
      <c r="AI32" s="203">
        <v>34.700000000000003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221.87</v>
      </c>
      <c r="AP32" s="203">
        <v>0</v>
      </c>
      <c r="AQ32" s="203">
        <v>0</v>
      </c>
      <c r="AR32" s="203">
        <v>3.22</v>
      </c>
      <c r="AS32" s="203">
        <v>0</v>
      </c>
      <c r="AT32" s="203">
        <v>21.18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10.66</v>
      </c>
      <c r="E33" s="203">
        <v>0</v>
      </c>
      <c r="F33" s="203">
        <v>0</v>
      </c>
      <c r="G33" s="203">
        <v>16.489999999999998</v>
      </c>
      <c r="H33" s="203">
        <v>0</v>
      </c>
      <c r="I33" s="203">
        <v>7.23</v>
      </c>
      <c r="J33" s="203">
        <v>0</v>
      </c>
      <c r="K33" s="203">
        <v>4.2699999999999996</v>
      </c>
      <c r="L33" s="203">
        <v>19.88</v>
      </c>
      <c r="M33" s="203">
        <v>1.08</v>
      </c>
      <c r="N33" s="203">
        <v>1.4</v>
      </c>
      <c r="O33" s="203">
        <v>0</v>
      </c>
      <c r="P33" s="203">
        <v>1.64</v>
      </c>
      <c r="Q33" s="203">
        <v>0.12</v>
      </c>
      <c r="R33" s="203">
        <v>0.5</v>
      </c>
      <c r="S33" s="203">
        <v>0.31</v>
      </c>
      <c r="T33" s="203">
        <v>0</v>
      </c>
      <c r="U33" s="203">
        <v>0.48</v>
      </c>
      <c r="V33" s="203">
        <v>0.25</v>
      </c>
      <c r="W33" s="203">
        <v>0.48</v>
      </c>
      <c r="X33" s="203">
        <v>1.75</v>
      </c>
      <c r="Y33" s="203">
        <v>0</v>
      </c>
      <c r="Z33" s="203">
        <v>2.99</v>
      </c>
      <c r="AA33" s="203">
        <v>1.06</v>
      </c>
      <c r="AB33" s="203">
        <v>0</v>
      </c>
      <c r="AC33" s="203">
        <v>13.5</v>
      </c>
      <c r="AD33" s="203">
        <v>0</v>
      </c>
      <c r="AE33" s="203">
        <v>0</v>
      </c>
      <c r="AF33" s="203">
        <v>0</v>
      </c>
      <c r="AG33" s="203">
        <v>28.92</v>
      </c>
      <c r="AH33" s="203">
        <v>0</v>
      </c>
      <c r="AI33" s="203">
        <v>34.700000000000003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221.87</v>
      </c>
      <c r="AP33" s="203">
        <v>0</v>
      </c>
      <c r="AQ33" s="203">
        <v>0</v>
      </c>
      <c r="AR33" s="203">
        <v>3.22</v>
      </c>
      <c r="AS33" s="203">
        <v>0</v>
      </c>
      <c r="AT33" s="203">
        <v>21.18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10.66</v>
      </c>
      <c r="E34" s="203">
        <v>0</v>
      </c>
      <c r="F34" s="203">
        <v>0</v>
      </c>
      <c r="G34" s="203">
        <v>16.489999999999998</v>
      </c>
      <c r="H34" s="203">
        <v>0</v>
      </c>
      <c r="I34" s="203">
        <v>7.23</v>
      </c>
      <c r="J34" s="203">
        <v>0</v>
      </c>
      <c r="K34" s="203">
        <v>4.2699999999999996</v>
      </c>
      <c r="L34" s="203">
        <v>19.88</v>
      </c>
      <c r="M34" s="203">
        <v>1.08</v>
      </c>
      <c r="N34" s="203">
        <v>1.4</v>
      </c>
      <c r="O34" s="203">
        <v>0</v>
      </c>
      <c r="P34" s="203">
        <v>1.64</v>
      </c>
      <c r="Q34" s="203">
        <v>0.12</v>
      </c>
      <c r="R34" s="203">
        <v>0.5</v>
      </c>
      <c r="S34" s="203">
        <v>0.31</v>
      </c>
      <c r="T34" s="203">
        <v>0</v>
      </c>
      <c r="U34" s="203">
        <v>0.48</v>
      </c>
      <c r="V34" s="203">
        <v>0.25</v>
      </c>
      <c r="W34" s="203">
        <v>0.48</v>
      </c>
      <c r="X34" s="203">
        <v>1.75</v>
      </c>
      <c r="Y34" s="203">
        <v>0</v>
      </c>
      <c r="Z34" s="203">
        <v>2.99</v>
      </c>
      <c r="AA34" s="203">
        <v>1.06</v>
      </c>
      <c r="AB34" s="203">
        <v>0</v>
      </c>
      <c r="AC34" s="203">
        <v>13.5</v>
      </c>
      <c r="AD34" s="203">
        <v>0</v>
      </c>
      <c r="AE34" s="203">
        <v>0</v>
      </c>
      <c r="AF34" s="203">
        <v>0</v>
      </c>
      <c r="AG34" s="203">
        <v>28.92</v>
      </c>
      <c r="AH34" s="203">
        <v>0</v>
      </c>
      <c r="AI34" s="203">
        <v>34.700000000000003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221.87</v>
      </c>
      <c r="AP34" s="203">
        <v>0</v>
      </c>
      <c r="AQ34" s="203">
        <v>0</v>
      </c>
      <c r="AR34" s="203">
        <v>3.22</v>
      </c>
      <c r="AS34" s="203">
        <v>0</v>
      </c>
      <c r="AT34" s="203">
        <v>21.18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13.89</v>
      </c>
      <c r="E35" s="203">
        <v>0</v>
      </c>
      <c r="F35" s="203">
        <v>0</v>
      </c>
      <c r="G35" s="203">
        <v>16.489999999999998</v>
      </c>
      <c r="H35" s="203">
        <v>0</v>
      </c>
      <c r="I35" s="203">
        <v>7.23</v>
      </c>
      <c r="J35" s="203">
        <v>0</v>
      </c>
      <c r="K35" s="203">
        <v>4.2699999999999996</v>
      </c>
      <c r="L35" s="203">
        <v>19.04</v>
      </c>
      <c r="M35" s="203">
        <v>1.08</v>
      </c>
      <c r="N35" s="203">
        <v>1.4</v>
      </c>
      <c r="O35" s="203">
        <v>0</v>
      </c>
      <c r="P35" s="203">
        <v>1.64</v>
      </c>
      <c r="Q35" s="203">
        <v>0.12</v>
      </c>
      <c r="R35" s="203">
        <v>0.5</v>
      </c>
      <c r="S35" s="203">
        <v>0.31</v>
      </c>
      <c r="T35" s="203">
        <v>0</v>
      </c>
      <c r="U35" s="203">
        <v>0.48</v>
      </c>
      <c r="V35" s="203">
        <v>0.25</v>
      </c>
      <c r="W35" s="203">
        <v>0.48</v>
      </c>
      <c r="X35" s="203">
        <v>1.75</v>
      </c>
      <c r="Y35" s="203">
        <v>0</v>
      </c>
      <c r="Z35" s="203">
        <v>2.99</v>
      </c>
      <c r="AA35" s="203">
        <v>1.06</v>
      </c>
      <c r="AB35" s="203">
        <v>0</v>
      </c>
      <c r="AC35" s="203">
        <v>13.5</v>
      </c>
      <c r="AD35" s="203">
        <v>0</v>
      </c>
      <c r="AE35" s="203">
        <v>0</v>
      </c>
      <c r="AF35" s="203">
        <v>0</v>
      </c>
      <c r="AG35" s="203">
        <v>28.92</v>
      </c>
      <c r="AH35" s="203">
        <v>0</v>
      </c>
      <c r="AI35" s="203">
        <v>34.700000000000003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221.87</v>
      </c>
      <c r="AP35" s="203">
        <v>0</v>
      </c>
      <c r="AQ35" s="203">
        <v>0</v>
      </c>
      <c r="AR35" s="203">
        <v>0</v>
      </c>
      <c r="AS35" s="203">
        <v>0</v>
      </c>
      <c r="AT35" s="203">
        <v>21.18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13.89</v>
      </c>
      <c r="E36" s="203">
        <v>0</v>
      </c>
      <c r="F36" s="203">
        <v>0</v>
      </c>
      <c r="G36" s="203">
        <v>16.489999999999998</v>
      </c>
      <c r="H36" s="203">
        <v>0</v>
      </c>
      <c r="I36" s="203">
        <v>7.23</v>
      </c>
      <c r="J36" s="203">
        <v>0</v>
      </c>
      <c r="K36" s="203">
        <v>4.2699999999999996</v>
      </c>
      <c r="L36" s="203">
        <v>18.649999999999999</v>
      </c>
      <c r="M36" s="203">
        <v>1.08</v>
      </c>
      <c r="N36" s="203">
        <v>1.4</v>
      </c>
      <c r="O36" s="203">
        <v>0</v>
      </c>
      <c r="P36" s="203">
        <v>1.64</v>
      </c>
      <c r="Q36" s="203">
        <v>0.12</v>
      </c>
      <c r="R36" s="203">
        <v>0.5</v>
      </c>
      <c r="S36" s="203">
        <v>0.31</v>
      </c>
      <c r="T36" s="203">
        <v>0</v>
      </c>
      <c r="U36" s="203">
        <v>0.48</v>
      </c>
      <c r="V36" s="203">
        <v>0.25</v>
      </c>
      <c r="W36" s="203">
        <v>0.48</v>
      </c>
      <c r="X36" s="203">
        <v>1.75</v>
      </c>
      <c r="Y36" s="203">
        <v>0</v>
      </c>
      <c r="Z36" s="203">
        <v>2.99</v>
      </c>
      <c r="AA36" s="203">
        <v>1.06</v>
      </c>
      <c r="AB36" s="203">
        <v>0</v>
      </c>
      <c r="AC36" s="203">
        <v>13.5</v>
      </c>
      <c r="AD36" s="203">
        <v>0</v>
      </c>
      <c r="AE36" s="203">
        <v>0</v>
      </c>
      <c r="AF36" s="203">
        <v>0</v>
      </c>
      <c r="AG36" s="203">
        <v>28.92</v>
      </c>
      <c r="AH36" s="203">
        <v>0</v>
      </c>
      <c r="AI36" s="203">
        <v>34.700000000000003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221.87</v>
      </c>
      <c r="AP36" s="203">
        <v>0</v>
      </c>
      <c r="AQ36" s="203">
        <v>0</v>
      </c>
      <c r="AR36" s="203">
        <v>0</v>
      </c>
      <c r="AS36" s="203">
        <v>0</v>
      </c>
      <c r="AT36" s="203">
        <v>21.18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13.79</v>
      </c>
      <c r="E37" s="203">
        <v>0</v>
      </c>
      <c r="F37" s="203">
        <v>0</v>
      </c>
      <c r="G37" s="203">
        <v>16.489999999999998</v>
      </c>
      <c r="H37" s="203">
        <v>0</v>
      </c>
      <c r="I37" s="203">
        <v>7.23</v>
      </c>
      <c r="J37" s="203">
        <v>0</v>
      </c>
      <c r="K37" s="203">
        <v>4.2699999999999996</v>
      </c>
      <c r="L37" s="203">
        <v>19.420000000000002</v>
      </c>
      <c r="M37" s="203">
        <v>1.08</v>
      </c>
      <c r="N37" s="203">
        <v>1.4</v>
      </c>
      <c r="O37" s="203">
        <v>0</v>
      </c>
      <c r="P37" s="203">
        <v>1.64</v>
      </c>
      <c r="Q37" s="203">
        <v>0.12</v>
      </c>
      <c r="R37" s="203">
        <v>0.5</v>
      </c>
      <c r="S37" s="203">
        <v>0.31</v>
      </c>
      <c r="T37" s="203">
        <v>0</v>
      </c>
      <c r="U37" s="203">
        <v>0.48</v>
      </c>
      <c r="V37" s="203">
        <v>0.25</v>
      </c>
      <c r="W37" s="203">
        <v>0.48</v>
      </c>
      <c r="X37" s="203">
        <v>1.75</v>
      </c>
      <c r="Y37" s="203">
        <v>0</v>
      </c>
      <c r="Z37" s="203">
        <v>2.99</v>
      </c>
      <c r="AA37" s="203">
        <v>1.06</v>
      </c>
      <c r="AB37" s="203">
        <v>0</v>
      </c>
      <c r="AC37" s="203">
        <v>13.5</v>
      </c>
      <c r="AD37" s="203">
        <v>0</v>
      </c>
      <c r="AE37" s="203">
        <v>0</v>
      </c>
      <c r="AF37" s="203">
        <v>0</v>
      </c>
      <c r="AG37" s="203">
        <v>28.92</v>
      </c>
      <c r="AH37" s="203">
        <v>0</v>
      </c>
      <c r="AI37" s="203">
        <v>34.700000000000003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221.87</v>
      </c>
      <c r="AP37" s="203">
        <v>0</v>
      </c>
      <c r="AQ37" s="203">
        <v>0</v>
      </c>
      <c r="AR37" s="203">
        <v>0</v>
      </c>
      <c r="AS37" s="203">
        <v>0</v>
      </c>
      <c r="AT37" s="203">
        <v>21.18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13.79</v>
      </c>
      <c r="E38" s="203">
        <v>0</v>
      </c>
      <c r="F38" s="203">
        <v>0</v>
      </c>
      <c r="G38" s="203">
        <v>16.489999999999998</v>
      </c>
      <c r="H38" s="203">
        <v>0</v>
      </c>
      <c r="I38" s="203">
        <v>7.23</v>
      </c>
      <c r="J38" s="203">
        <v>0</v>
      </c>
      <c r="K38" s="203">
        <v>4.2699999999999996</v>
      </c>
      <c r="L38" s="203">
        <v>19.04</v>
      </c>
      <c r="M38" s="203">
        <v>1.08</v>
      </c>
      <c r="N38" s="203">
        <v>1.4</v>
      </c>
      <c r="O38" s="203">
        <v>0</v>
      </c>
      <c r="P38" s="203">
        <v>1.64</v>
      </c>
      <c r="Q38" s="203">
        <v>0.12</v>
      </c>
      <c r="R38" s="203">
        <v>0.5</v>
      </c>
      <c r="S38" s="203">
        <v>0.31</v>
      </c>
      <c r="T38" s="203">
        <v>0</v>
      </c>
      <c r="U38" s="203">
        <v>0.48</v>
      </c>
      <c r="V38" s="203">
        <v>0.25</v>
      </c>
      <c r="W38" s="203">
        <v>0.48</v>
      </c>
      <c r="X38" s="203">
        <v>1.75</v>
      </c>
      <c r="Y38" s="203">
        <v>0</v>
      </c>
      <c r="Z38" s="203">
        <v>2.99</v>
      </c>
      <c r="AA38" s="203">
        <v>1.06</v>
      </c>
      <c r="AB38" s="203">
        <v>0</v>
      </c>
      <c r="AC38" s="203">
        <v>13.5</v>
      </c>
      <c r="AD38" s="203">
        <v>0</v>
      </c>
      <c r="AE38" s="203">
        <v>0</v>
      </c>
      <c r="AF38" s="203">
        <v>0</v>
      </c>
      <c r="AG38" s="203">
        <v>28.92</v>
      </c>
      <c r="AH38" s="203">
        <v>0</v>
      </c>
      <c r="AI38" s="203">
        <v>34.700000000000003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221.87</v>
      </c>
      <c r="AP38" s="203">
        <v>0</v>
      </c>
      <c r="AQ38" s="203">
        <v>0</v>
      </c>
      <c r="AR38" s="203">
        <v>0</v>
      </c>
      <c r="AS38" s="203">
        <v>0</v>
      </c>
      <c r="AT38" s="203">
        <v>21.18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13.63</v>
      </c>
      <c r="E39" s="203">
        <v>0</v>
      </c>
      <c r="F39" s="203">
        <v>0</v>
      </c>
      <c r="G39" s="203">
        <v>16.489999999999998</v>
      </c>
      <c r="H39" s="203">
        <v>0</v>
      </c>
      <c r="I39" s="203">
        <v>7.23</v>
      </c>
      <c r="J39" s="203">
        <v>0</v>
      </c>
      <c r="K39" s="203">
        <v>4.2699999999999996</v>
      </c>
      <c r="L39" s="203">
        <v>17.7</v>
      </c>
      <c r="M39" s="203">
        <v>1.08</v>
      </c>
      <c r="N39" s="203">
        <v>1.4</v>
      </c>
      <c r="O39" s="203">
        <v>0</v>
      </c>
      <c r="P39" s="203">
        <v>1.64</v>
      </c>
      <c r="Q39" s="203">
        <v>0.12</v>
      </c>
      <c r="R39" s="203">
        <v>0.5</v>
      </c>
      <c r="S39" s="203">
        <v>0.31</v>
      </c>
      <c r="T39" s="203">
        <v>0</v>
      </c>
      <c r="U39" s="203">
        <v>0.48</v>
      </c>
      <c r="V39" s="203">
        <v>0.25</v>
      </c>
      <c r="W39" s="203">
        <v>0.48</v>
      </c>
      <c r="X39" s="203">
        <v>1.75</v>
      </c>
      <c r="Y39" s="203">
        <v>0</v>
      </c>
      <c r="Z39" s="203">
        <v>2.99</v>
      </c>
      <c r="AA39" s="203">
        <v>1.06</v>
      </c>
      <c r="AB39" s="203">
        <v>0</v>
      </c>
      <c r="AC39" s="203">
        <v>13.5</v>
      </c>
      <c r="AD39" s="203">
        <v>0</v>
      </c>
      <c r="AE39" s="203">
        <v>0</v>
      </c>
      <c r="AF39" s="203">
        <v>0</v>
      </c>
      <c r="AG39" s="203">
        <v>28.92</v>
      </c>
      <c r="AH39" s="203">
        <v>0</v>
      </c>
      <c r="AI39" s="203">
        <v>34.700000000000003</v>
      </c>
      <c r="AJ39" s="203">
        <v>0</v>
      </c>
      <c r="AK39" s="203">
        <v>19.61</v>
      </c>
      <c r="AL39" s="203">
        <v>0</v>
      </c>
      <c r="AM39" s="203">
        <v>0</v>
      </c>
      <c r="AN39" s="203">
        <v>0</v>
      </c>
      <c r="AO39" s="203">
        <v>219.7</v>
      </c>
      <c r="AP39" s="203">
        <v>0</v>
      </c>
      <c r="AQ39" s="203">
        <v>0</v>
      </c>
      <c r="AR39" s="203">
        <v>0</v>
      </c>
      <c r="AS39" s="203">
        <v>0</v>
      </c>
      <c r="AT39" s="203">
        <v>21.18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13.63</v>
      </c>
      <c r="E40" s="203">
        <v>0</v>
      </c>
      <c r="F40" s="203">
        <v>0</v>
      </c>
      <c r="G40" s="203">
        <v>16.489999999999998</v>
      </c>
      <c r="H40" s="203">
        <v>0</v>
      </c>
      <c r="I40" s="203">
        <v>7.23</v>
      </c>
      <c r="J40" s="203">
        <v>0</v>
      </c>
      <c r="K40" s="203">
        <v>4.2699999999999996</v>
      </c>
      <c r="L40" s="203">
        <v>17.7</v>
      </c>
      <c r="M40" s="203">
        <v>1.08</v>
      </c>
      <c r="N40" s="203">
        <v>1.4</v>
      </c>
      <c r="O40" s="203">
        <v>0</v>
      </c>
      <c r="P40" s="203">
        <v>1.64</v>
      </c>
      <c r="Q40" s="203">
        <v>0.12</v>
      </c>
      <c r="R40" s="203">
        <v>0.5</v>
      </c>
      <c r="S40" s="203">
        <v>0.31</v>
      </c>
      <c r="T40" s="203">
        <v>0</v>
      </c>
      <c r="U40" s="203">
        <v>0.48</v>
      </c>
      <c r="V40" s="203">
        <v>0.25</v>
      </c>
      <c r="W40" s="203">
        <v>0.48</v>
      </c>
      <c r="X40" s="203">
        <v>1.75</v>
      </c>
      <c r="Y40" s="203">
        <v>0</v>
      </c>
      <c r="Z40" s="203">
        <v>2.99</v>
      </c>
      <c r="AA40" s="203">
        <v>1.06</v>
      </c>
      <c r="AB40" s="203">
        <v>0</v>
      </c>
      <c r="AC40" s="203">
        <v>13.5</v>
      </c>
      <c r="AD40" s="203">
        <v>0</v>
      </c>
      <c r="AE40" s="203">
        <v>0</v>
      </c>
      <c r="AF40" s="203">
        <v>0</v>
      </c>
      <c r="AG40" s="203">
        <v>28.92</v>
      </c>
      <c r="AH40" s="203">
        <v>0</v>
      </c>
      <c r="AI40" s="203">
        <v>34.700000000000003</v>
      </c>
      <c r="AJ40" s="203">
        <v>0</v>
      </c>
      <c r="AK40" s="203">
        <v>19.61</v>
      </c>
      <c r="AL40" s="203">
        <v>0</v>
      </c>
      <c r="AM40" s="203">
        <v>0</v>
      </c>
      <c r="AN40" s="203">
        <v>0</v>
      </c>
      <c r="AO40" s="203">
        <v>219.7</v>
      </c>
      <c r="AP40" s="203">
        <v>0</v>
      </c>
      <c r="AQ40" s="203">
        <v>0</v>
      </c>
      <c r="AR40" s="203">
        <v>0</v>
      </c>
      <c r="AS40" s="203">
        <v>0</v>
      </c>
      <c r="AT40" s="203">
        <v>21.18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13.63</v>
      </c>
      <c r="E41" s="203">
        <v>0</v>
      </c>
      <c r="F41" s="203">
        <v>0</v>
      </c>
      <c r="G41" s="203">
        <v>16.489999999999998</v>
      </c>
      <c r="H41" s="203">
        <v>0</v>
      </c>
      <c r="I41" s="203">
        <v>7.23</v>
      </c>
      <c r="J41" s="203">
        <v>21.18</v>
      </c>
      <c r="K41" s="203">
        <v>4.2699999999999996</v>
      </c>
      <c r="L41" s="203">
        <v>17.7</v>
      </c>
      <c r="M41" s="203">
        <v>1.08</v>
      </c>
      <c r="N41" s="203">
        <v>1.4</v>
      </c>
      <c r="O41" s="203">
        <v>0</v>
      </c>
      <c r="P41" s="203">
        <v>1.64</v>
      </c>
      <c r="Q41" s="203">
        <v>0.12</v>
      </c>
      <c r="R41" s="203">
        <v>0.5</v>
      </c>
      <c r="S41" s="203">
        <v>0.31</v>
      </c>
      <c r="T41" s="203">
        <v>0</v>
      </c>
      <c r="U41" s="203">
        <v>0.48</v>
      </c>
      <c r="V41" s="203">
        <v>0.25</v>
      </c>
      <c r="W41" s="203">
        <v>0.48</v>
      </c>
      <c r="X41" s="203">
        <v>1.75</v>
      </c>
      <c r="Y41" s="203">
        <v>0</v>
      </c>
      <c r="Z41" s="203">
        <v>2.99</v>
      </c>
      <c r="AA41" s="203">
        <v>1.06</v>
      </c>
      <c r="AB41" s="203">
        <v>0</v>
      </c>
      <c r="AC41" s="203">
        <v>13.5</v>
      </c>
      <c r="AD41" s="203">
        <v>0</v>
      </c>
      <c r="AE41" s="203">
        <v>0</v>
      </c>
      <c r="AF41" s="203">
        <v>0</v>
      </c>
      <c r="AG41" s="203">
        <v>28.92</v>
      </c>
      <c r="AH41" s="203">
        <v>0</v>
      </c>
      <c r="AI41" s="203">
        <v>34.700000000000003</v>
      </c>
      <c r="AJ41" s="203">
        <v>0</v>
      </c>
      <c r="AK41" s="203">
        <v>18.75</v>
      </c>
      <c r="AL41" s="203">
        <v>0</v>
      </c>
      <c r="AM41" s="203">
        <v>0</v>
      </c>
      <c r="AN41" s="203">
        <v>0</v>
      </c>
      <c r="AO41" s="203">
        <v>219.7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13.53</v>
      </c>
      <c r="E42" s="203">
        <v>0</v>
      </c>
      <c r="F42" s="203">
        <v>0</v>
      </c>
      <c r="G42" s="203">
        <v>16.489999999999998</v>
      </c>
      <c r="H42" s="203">
        <v>0</v>
      </c>
      <c r="I42" s="203">
        <v>7.23</v>
      </c>
      <c r="J42" s="203">
        <v>21.18</v>
      </c>
      <c r="K42" s="203">
        <v>1.42</v>
      </c>
      <c r="L42" s="203">
        <v>17.7</v>
      </c>
      <c r="M42" s="203">
        <v>1.08</v>
      </c>
      <c r="N42" s="203">
        <v>1.4</v>
      </c>
      <c r="O42" s="203">
        <v>0</v>
      </c>
      <c r="P42" s="203">
        <v>1.64</v>
      </c>
      <c r="Q42" s="203">
        <v>0.12</v>
      </c>
      <c r="R42" s="203">
        <v>0.5</v>
      </c>
      <c r="S42" s="203">
        <v>0.31</v>
      </c>
      <c r="T42" s="203">
        <v>0</v>
      </c>
      <c r="U42" s="203">
        <v>0.48</v>
      </c>
      <c r="V42" s="203">
        <v>0.25</v>
      </c>
      <c r="W42" s="203">
        <v>0.48</v>
      </c>
      <c r="X42" s="203">
        <v>1.75</v>
      </c>
      <c r="Y42" s="203">
        <v>0</v>
      </c>
      <c r="Z42" s="203">
        <v>2.99</v>
      </c>
      <c r="AA42" s="203">
        <v>1.06</v>
      </c>
      <c r="AB42" s="203">
        <v>0</v>
      </c>
      <c r="AC42" s="203">
        <v>13.5</v>
      </c>
      <c r="AD42" s="203">
        <v>0</v>
      </c>
      <c r="AE42" s="203">
        <v>0</v>
      </c>
      <c r="AF42" s="203">
        <v>0</v>
      </c>
      <c r="AG42" s="203">
        <v>28.92</v>
      </c>
      <c r="AH42" s="203">
        <v>0</v>
      </c>
      <c r="AI42" s="203">
        <v>34.700000000000003</v>
      </c>
      <c r="AJ42" s="203">
        <v>0</v>
      </c>
      <c r="AK42" s="203">
        <v>18.75</v>
      </c>
      <c r="AL42" s="203">
        <v>0</v>
      </c>
      <c r="AM42" s="203">
        <v>0</v>
      </c>
      <c r="AN42" s="203">
        <v>0</v>
      </c>
      <c r="AO42" s="203">
        <v>219.7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13.47</v>
      </c>
      <c r="E43" s="203">
        <v>0</v>
      </c>
      <c r="F43" s="203">
        <v>0</v>
      </c>
      <c r="G43" s="203">
        <v>16.489999999999998</v>
      </c>
      <c r="H43" s="203">
        <v>0</v>
      </c>
      <c r="I43" s="203">
        <v>7.23</v>
      </c>
      <c r="J43" s="203">
        <v>21.18</v>
      </c>
      <c r="K43" s="203">
        <v>3.3</v>
      </c>
      <c r="L43" s="203">
        <v>183.21</v>
      </c>
      <c r="M43" s="203">
        <v>1.08</v>
      </c>
      <c r="N43" s="203">
        <v>1.4</v>
      </c>
      <c r="O43" s="203">
        <v>0</v>
      </c>
      <c r="P43" s="203">
        <v>1.64</v>
      </c>
      <c r="Q43" s="203">
        <v>0.12</v>
      </c>
      <c r="R43" s="203">
        <v>0.5</v>
      </c>
      <c r="S43" s="203">
        <v>0.31</v>
      </c>
      <c r="T43" s="203">
        <v>0</v>
      </c>
      <c r="U43" s="203">
        <v>0.48</v>
      </c>
      <c r="V43" s="203">
        <v>0.25</v>
      </c>
      <c r="W43" s="203">
        <v>0.48</v>
      </c>
      <c r="X43" s="203">
        <v>1.75</v>
      </c>
      <c r="Y43" s="203">
        <v>0</v>
      </c>
      <c r="Z43" s="203">
        <v>2.99</v>
      </c>
      <c r="AA43" s="203">
        <v>1.06</v>
      </c>
      <c r="AB43" s="203">
        <v>0</v>
      </c>
      <c r="AC43" s="203">
        <v>13.5</v>
      </c>
      <c r="AD43" s="203">
        <v>0</v>
      </c>
      <c r="AE43" s="203">
        <v>0</v>
      </c>
      <c r="AF43" s="203">
        <v>0</v>
      </c>
      <c r="AG43" s="203">
        <v>28.92</v>
      </c>
      <c r="AH43" s="203">
        <v>0</v>
      </c>
      <c r="AI43" s="203">
        <v>34.700000000000003</v>
      </c>
      <c r="AJ43" s="203">
        <v>0</v>
      </c>
      <c r="AK43" s="203">
        <v>12.13</v>
      </c>
      <c r="AL43" s="203">
        <v>0</v>
      </c>
      <c r="AM43" s="203">
        <v>0</v>
      </c>
      <c r="AN43" s="203">
        <v>0</v>
      </c>
      <c r="AO43" s="203">
        <v>219.7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13.47</v>
      </c>
      <c r="E44" s="203">
        <v>0</v>
      </c>
      <c r="F44" s="203">
        <v>0</v>
      </c>
      <c r="G44" s="203">
        <v>16.489999999999998</v>
      </c>
      <c r="H44" s="203">
        <v>0</v>
      </c>
      <c r="I44" s="203">
        <v>7.23</v>
      </c>
      <c r="J44" s="203">
        <v>21.18</v>
      </c>
      <c r="K44" s="203">
        <v>4.21</v>
      </c>
      <c r="L44" s="203">
        <v>269.75</v>
      </c>
      <c r="M44" s="203">
        <v>1.08</v>
      </c>
      <c r="N44" s="203">
        <v>1.4</v>
      </c>
      <c r="O44" s="203">
        <v>0</v>
      </c>
      <c r="P44" s="203">
        <v>1.64</v>
      </c>
      <c r="Q44" s="203">
        <v>0.12</v>
      </c>
      <c r="R44" s="203">
        <v>0.5</v>
      </c>
      <c r="S44" s="203">
        <v>0.31</v>
      </c>
      <c r="T44" s="203">
        <v>0</v>
      </c>
      <c r="U44" s="203">
        <v>0.48</v>
      </c>
      <c r="V44" s="203">
        <v>0.25</v>
      </c>
      <c r="W44" s="203">
        <v>0.48</v>
      </c>
      <c r="X44" s="203">
        <v>1.75</v>
      </c>
      <c r="Y44" s="203">
        <v>0</v>
      </c>
      <c r="Z44" s="203">
        <v>2.99</v>
      </c>
      <c r="AA44" s="203">
        <v>1.06</v>
      </c>
      <c r="AB44" s="203">
        <v>0</v>
      </c>
      <c r="AC44" s="203">
        <v>13.5</v>
      </c>
      <c r="AD44" s="203">
        <v>0</v>
      </c>
      <c r="AE44" s="203">
        <v>0</v>
      </c>
      <c r="AF44" s="203">
        <v>0</v>
      </c>
      <c r="AG44" s="203">
        <v>28.92</v>
      </c>
      <c r="AH44" s="203">
        <v>0</v>
      </c>
      <c r="AI44" s="203">
        <v>34.700000000000003</v>
      </c>
      <c r="AJ44" s="203">
        <v>0</v>
      </c>
      <c r="AK44" s="203">
        <v>12.13</v>
      </c>
      <c r="AL44" s="203">
        <v>0</v>
      </c>
      <c r="AM44" s="203">
        <v>0</v>
      </c>
      <c r="AN44" s="203">
        <v>0</v>
      </c>
      <c r="AO44" s="203">
        <v>219.7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13.4</v>
      </c>
      <c r="E45" s="203">
        <v>0</v>
      </c>
      <c r="F45" s="203">
        <v>0</v>
      </c>
      <c r="G45" s="203">
        <v>16.489999999999998</v>
      </c>
      <c r="H45" s="203">
        <v>0</v>
      </c>
      <c r="I45" s="203">
        <v>7.23</v>
      </c>
      <c r="J45" s="203">
        <v>21.18</v>
      </c>
      <c r="K45" s="203">
        <v>4.41</v>
      </c>
      <c r="L45" s="203">
        <v>293.23</v>
      </c>
      <c r="M45" s="203">
        <v>1.08</v>
      </c>
      <c r="N45" s="203">
        <v>1.4</v>
      </c>
      <c r="O45" s="203">
        <v>0</v>
      </c>
      <c r="P45" s="203">
        <v>1.64</v>
      </c>
      <c r="Q45" s="203">
        <v>0.12</v>
      </c>
      <c r="R45" s="203">
        <v>0.5</v>
      </c>
      <c r="S45" s="203">
        <v>0.31</v>
      </c>
      <c r="T45" s="203">
        <v>0</v>
      </c>
      <c r="U45" s="203">
        <v>0.48</v>
      </c>
      <c r="V45" s="203">
        <v>0.24</v>
      </c>
      <c r="W45" s="203">
        <v>0.48</v>
      </c>
      <c r="X45" s="203">
        <v>1.75</v>
      </c>
      <c r="Y45" s="203">
        <v>0</v>
      </c>
      <c r="Z45" s="203">
        <v>2.99</v>
      </c>
      <c r="AA45" s="203">
        <v>1.06</v>
      </c>
      <c r="AB45" s="203">
        <v>0</v>
      </c>
      <c r="AC45" s="203">
        <v>13.5</v>
      </c>
      <c r="AD45" s="203">
        <v>0</v>
      </c>
      <c r="AE45" s="203">
        <v>0</v>
      </c>
      <c r="AF45" s="203">
        <v>0</v>
      </c>
      <c r="AG45" s="203">
        <v>28.92</v>
      </c>
      <c r="AH45" s="203">
        <v>0</v>
      </c>
      <c r="AI45" s="203">
        <v>34.700000000000003</v>
      </c>
      <c r="AJ45" s="203">
        <v>0</v>
      </c>
      <c r="AK45" s="203">
        <v>12.13</v>
      </c>
      <c r="AL45" s="203">
        <v>0</v>
      </c>
      <c r="AM45" s="203">
        <v>0</v>
      </c>
      <c r="AN45" s="203">
        <v>0</v>
      </c>
      <c r="AO45" s="203">
        <v>219.7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13.4</v>
      </c>
      <c r="E46" s="203">
        <v>0</v>
      </c>
      <c r="F46" s="203">
        <v>0</v>
      </c>
      <c r="G46" s="203">
        <v>16.489999999999998</v>
      </c>
      <c r="H46" s="203">
        <v>0</v>
      </c>
      <c r="I46" s="203">
        <v>7.23</v>
      </c>
      <c r="J46" s="203">
        <v>21.18</v>
      </c>
      <c r="K46" s="203">
        <v>4.41</v>
      </c>
      <c r="L46" s="203">
        <v>269.75</v>
      </c>
      <c r="M46" s="203">
        <v>1.08</v>
      </c>
      <c r="N46" s="203">
        <v>1.4</v>
      </c>
      <c r="O46" s="203">
        <v>0</v>
      </c>
      <c r="P46" s="203">
        <v>1.64</v>
      </c>
      <c r="Q46" s="203">
        <v>0.12</v>
      </c>
      <c r="R46" s="203">
        <v>0.5</v>
      </c>
      <c r="S46" s="203">
        <v>0.31</v>
      </c>
      <c r="T46" s="203">
        <v>0</v>
      </c>
      <c r="U46" s="203">
        <v>0.48</v>
      </c>
      <c r="V46" s="203">
        <v>0.24</v>
      </c>
      <c r="W46" s="203">
        <v>0.48</v>
      </c>
      <c r="X46" s="203">
        <v>1.75</v>
      </c>
      <c r="Y46" s="203">
        <v>0</v>
      </c>
      <c r="Z46" s="203">
        <v>2.99</v>
      </c>
      <c r="AA46" s="203">
        <v>1.06</v>
      </c>
      <c r="AB46" s="203">
        <v>0</v>
      </c>
      <c r="AC46" s="203">
        <v>13.5</v>
      </c>
      <c r="AD46" s="203">
        <v>0</v>
      </c>
      <c r="AE46" s="203">
        <v>0</v>
      </c>
      <c r="AF46" s="203">
        <v>0</v>
      </c>
      <c r="AG46" s="203">
        <v>28.92</v>
      </c>
      <c r="AH46" s="203">
        <v>0</v>
      </c>
      <c r="AI46" s="203">
        <v>34.700000000000003</v>
      </c>
      <c r="AJ46" s="203">
        <v>0</v>
      </c>
      <c r="AK46" s="203">
        <v>12.13</v>
      </c>
      <c r="AL46" s="203">
        <v>0</v>
      </c>
      <c r="AM46" s="203">
        <v>0</v>
      </c>
      <c r="AN46" s="203">
        <v>0</v>
      </c>
      <c r="AO46" s="203">
        <v>219.7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13.34</v>
      </c>
      <c r="E47" s="203">
        <v>0</v>
      </c>
      <c r="F47" s="203">
        <v>0</v>
      </c>
      <c r="G47" s="203">
        <v>16.489999999999998</v>
      </c>
      <c r="H47" s="203">
        <v>0</v>
      </c>
      <c r="I47" s="203">
        <v>7.23</v>
      </c>
      <c r="J47" s="203">
        <v>21.18</v>
      </c>
      <c r="K47" s="203">
        <v>4.41</v>
      </c>
      <c r="L47" s="203">
        <v>269.75</v>
      </c>
      <c r="M47" s="203">
        <v>1.08</v>
      </c>
      <c r="N47" s="203">
        <v>1.4</v>
      </c>
      <c r="O47" s="203">
        <v>0</v>
      </c>
      <c r="P47" s="203">
        <v>1.64</v>
      </c>
      <c r="Q47" s="203">
        <v>1.49</v>
      </c>
      <c r="R47" s="203">
        <v>6.13</v>
      </c>
      <c r="S47" s="203">
        <v>3.82</v>
      </c>
      <c r="T47" s="203">
        <v>0</v>
      </c>
      <c r="U47" s="203">
        <v>0.48</v>
      </c>
      <c r="V47" s="203">
        <v>2.78</v>
      </c>
      <c r="W47" s="203">
        <v>0.48</v>
      </c>
      <c r="X47" s="203">
        <v>1.75</v>
      </c>
      <c r="Y47" s="203">
        <v>0</v>
      </c>
      <c r="Z47" s="203">
        <v>2.99</v>
      </c>
      <c r="AA47" s="203">
        <v>13.25</v>
      </c>
      <c r="AB47" s="203">
        <v>0</v>
      </c>
      <c r="AC47" s="203">
        <v>13.8</v>
      </c>
      <c r="AD47" s="203">
        <v>0</v>
      </c>
      <c r="AE47" s="203">
        <v>0</v>
      </c>
      <c r="AF47" s="203">
        <v>0</v>
      </c>
      <c r="AG47" s="203">
        <v>28.92</v>
      </c>
      <c r="AH47" s="203">
        <v>0</v>
      </c>
      <c r="AI47" s="203">
        <v>34.700000000000003</v>
      </c>
      <c r="AJ47" s="203">
        <v>0</v>
      </c>
      <c r="AK47" s="203">
        <v>10.89</v>
      </c>
      <c r="AL47" s="203">
        <v>0</v>
      </c>
      <c r="AM47" s="203">
        <v>0</v>
      </c>
      <c r="AN47" s="203">
        <v>0</v>
      </c>
      <c r="AO47" s="203">
        <v>219.7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13.34</v>
      </c>
      <c r="E48" s="203">
        <v>0</v>
      </c>
      <c r="F48" s="203">
        <v>0</v>
      </c>
      <c r="G48" s="203">
        <v>16.489999999999998</v>
      </c>
      <c r="H48" s="203">
        <v>0</v>
      </c>
      <c r="I48" s="203">
        <v>7.23</v>
      </c>
      <c r="J48" s="203">
        <v>21.18</v>
      </c>
      <c r="K48" s="203">
        <v>4.41</v>
      </c>
      <c r="L48" s="203">
        <v>269.75</v>
      </c>
      <c r="M48" s="203">
        <v>1.08</v>
      </c>
      <c r="N48" s="203">
        <v>1.4</v>
      </c>
      <c r="O48" s="203">
        <v>0</v>
      </c>
      <c r="P48" s="203">
        <v>1.64</v>
      </c>
      <c r="Q48" s="203">
        <v>1.49</v>
      </c>
      <c r="R48" s="203">
        <v>6.13</v>
      </c>
      <c r="S48" s="203">
        <v>3.82</v>
      </c>
      <c r="T48" s="203">
        <v>0</v>
      </c>
      <c r="U48" s="203">
        <v>0.48</v>
      </c>
      <c r="V48" s="203">
        <v>3.01</v>
      </c>
      <c r="W48" s="203">
        <v>0.48</v>
      </c>
      <c r="X48" s="203">
        <v>1.75</v>
      </c>
      <c r="Y48" s="203">
        <v>0</v>
      </c>
      <c r="Z48" s="203">
        <v>2.99</v>
      </c>
      <c r="AA48" s="203">
        <v>13.25</v>
      </c>
      <c r="AB48" s="203">
        <v>0</v>
      </c>
      <c r="AC48" s="203">
        <v>13.8</v>
      </c>
      <c r="AD48" s="203">
        <v>0</v>
      </c>
      <c r="AE48" s="203">
        <v>0</v>
      </c>
      <c r="AF48" s="203">
        <v>0</v>
      </c>
      <c r="AG48" s="203">
        <v>28.92</v>
      </c>
      <c r="AH48" s="203">
        <v>0</v>
      </c>
      <c r="AI48" s="203">
        <v>34.700000000000003</v>
      </c>
      <c r="AJ48" s="203">
        <v>0</v>
      </c>
      <c r="AK48" s="203">
        <v>10.89</v>
      </c>
      <c r="AL48" s="203">
        <v>0</v>
      </c>
      <c r="AM48" s="203">
        <v>0</v>
      </c>
      <c r="AN48" s="203">
        <v>0</v>
      </c>
      <c r="AO48" s="203">
        <v>219.7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13.21</v>
      </c>
      <c r="E49" s="203">
        <v>0</v>
      </c>
      <c r="F49" s="203">
        <v>0</v>
      </c>
      <c r="G49" s="203">
        <v>16.489999999999998</v>
      </c>
      <c r="H49" s="203">
        <v>0</v>
      </c>
      <c r="I49" s="203">
        <v>7.23</v>
      </c>
      <c r="J49" s="203">
        <v>21.18</v>
      </c>
      <c r="K49" s="203">
        <v>4.41</v>
      </c>
      <c r="L49" s="203">
        <v>269.75</v>
      </c>
      <c r="M49" s="203">
        <v>1.08</v>
      </c>
      <c r="N49" s="203">
        <v>1.4</v>
      </c>
      <c r="O49" s="203">
        <v>0</v>
      </c>
      <c r="P49" s="203">
        <v>1.64</v>
      </c>
      <c r="Q49" s="203">
        <v>1.49</v>
      </c>
      <c r="R49" s="203">
        <v>6.13</v>
      </c>
      <c r="S49" s="203">
        <v>3.82</v>
      </c>
      <c r="T49" s="203">
        <v>0</v>
      </c>
      <c r="U49" s="203">
        <v>0.48</v>
      </c>
      <c r="V49" s="203">
        <v>3.01</v>
      </c>
      <c r="W49" s="203">
        <v>0.48</v>
      </c>
      <c r="X49" s="203">
        <v>1.75</v>
      </c>
      <c r="Y49" s="203">
        <v>0</v>
      </c>
      <c r="Z49" s="203">
        <v>2.99</v>
      </c>
      <c r="AA49" s="203">
        <v>13.25</v>
      </c>
      <c r="AB49" s="203">
        <v>0</v>
      </c>
      <c r="AC49" s="203">
        <v>13.8</v>
      </c>
      <c r="AD49" s="203">
        <v>0</v>
      </c>
      <c r="AE49" s="203">
        <v>0</v>
      </c>
      <c r="AF49" s="203">
        <v>0</v>
      </c>
      <c r="AG49" s="203">
        <v>28.92</v>
      </c>
      <c r="AH49" s="203">
        <v>0</v>
      </c>
      <c r="AI49" s="203">
        <v>34.700000000000003</v>
      </c>
      <c r="AJ49" s="203">
        <v>0</v>
      </c>
      <c r="AK49" s="203">
        <v>10.89</v>
      </c>
      <c r="AL49" s="203">
        <v>0</v>
      </c>
      <c r="AM49" s="203">
        <v>0</v>
      </c>
      <c r="AN49" s="203">
        <v>0</v>
      </c>
      <c r="AO49" s="203">
        <v>219.7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13.21</v>
      </c>
      <c r="E50" s="203">
        <v>0</v>
      </c>
      <c r="F50" s="203">
        <v>0</v>
      </c>
      <c r="G50" s="203">
        <v>16.489999999999998</v>
      </c>
      <c r="H50" s="203">
        <v>0</v>
      </c>
      <c r="I50" s="203">
        <v>7.23</v>
      </c>
      <c r="J50" s="203">
        <v>21.18</v>
      </c>
      <c r="K50" s="203">
        <v>4.41</v>
      </c>
      <c r="L50" s="203">
        <v>269.75</v>
      </c>
      <c r="M50" s="203">
        <v>1.08</v>
      </c>
      <c r="N50" s="203">
        <v>1.4</v>
      </c>
      <c r="O50" s="203">
        <v>0</v>
      </c>
      <c r="P50" s="203">
        <v>1.64</v>
      </c>
      <c r="Q50" s="203">
        <v>1.49</v>
      </c>
      <c r="R50" s="203">
        <v>6.13</v>
      </c>
      <c r="S50" s="203">
        <v>3.82</v>
      </c>
      <c r="T50" s="203">
        <v>0</v>
      </c>
      <c r="U50" s="203">
        <v>0.48</v>
      </c>
      <c r="V50" s="203">
        <v>3.01</v>
      </c>
      <c r="W50" s="203">
        <v>0.48</v>
      </c>
      <c r="X50" s="203">
        <v>1.75</v>
      </c>
      <c r="Y50" s="203">
        <v>0</v>
      </c>
      <c r="Z50" s="203">
        <v>33.72</v>
      </c>
      <c r="AA50" s="203">
        <v>13.25</v>
      </c>
      <c r="AB50" s="203">
        <v>0</v>
      </c>
      <c r="AC50" s="203">
        <v>13.8</v>
      </c>
      <c r="AD50" s="203">
        <v>0</v>
      </c>
      <c r="AE50" s="203">
        <v>0</v>
      </c>
      <c r="AF50" s="203">
        <v>0</v>
      </c>
      <c r="AG50" s="203">
        <v>28.92</v>
      </c>
      <c r="AH50" s="203">
        <v>0</v>
      </c>
      <c r="AI50" s="203">
        <v>34.700000000000003</v>
      </c>
      <c r="AJ50" s="203">
        <v>0</v>
      </c>
      <c r="AK50" s="203">
        <v>10.89</v>
      </c>
      <c r="AL50" s="203">
        <v>0</v>
      </c>
      <c r="AM50" s="203">
        <v>0</v>
      </c>
      <c r="AN50" s="203">
        <v>0</v>
      </c>
      <c r="AO50" s="203">
        <v>219.7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13.14</v>
      </c>
      <c r="E51" s="203">
        <v>0</v>
      </c>
      <c r="F51" s="203">
        <v>0</v>
      </c>
      <c r="G51" s="203">
        <v>16.489999999999998</v>
      </c>
      <c r="H51" s="203">
        <v>0</v>
      </c>
      <c r="I51" s="203">
        <v>7.23</v>
      </c>
      <c r="J51" s="203">
        <v>21.18</v>
      </c>
      <c r="K51" s="203">
        <v>4.41</v>
      </c>
      <c r="L51" s="203">
        <v>269.75</v>
      </c>
      <c r="M51" s="203">
        <v>1.08</v>
      </c>
      <c r="N51" s="203">
        <v>1.4</v>
      </c>
      <c r="O51" s="203">
        <v>0</v>
      </c>
      <c r="P51" s="203">
        <v>1.64</v>
      </c>
      <c r="Q51" s="203">
        <v>0.8</v>
      </c>
      <c r="R51" s="203">
        <v>3.5</v>
      </c>
      <c r="S51" s="203">
        <v>2.13</v>
      </c>
      <c r="T51" s="203">
        <v>0</v>
      </c>
      <c r="U51" s="203">
        <v>0.48</v>
      </c>
      <c r="V51" s="203">
        <v>3.01</v>
      </c>
      <c r="W51" s="203">
        <v>0.48</v>
      </c>
      <c r="X51" s="203">
        <v>1.75</v>
      </c>
      <c r="Y51" s="203">
        <v>0</v>
      </c>
      <c r="Z51" s="203">
        <v>33.93</v>
      </c>
      <c r="AA51" s="203">
        <v>13.76</v>
      </c>
      <c r="AB51" s="203">
        <v>0</v>
      </c>
      <c r="AC51" s="203">
        <v>13.8</v>
      </c>
      <c r="AD51" s="203">
        <v>0</v>
      </c>
      <c r="AE51" s="203">
        <v>0</v>
      </c>
      <c r="AF51" s="203">
        <v>0</v>
      </c>
      <c r="AG51" s="203">
        <v>28.92</v>
      </c>
      <c r="AH51" s="203">
        <v>0</v>
      </c>
      <c r="AI51" s="203">
        <v>34.700000000000003</v>
      </c>
      <c r="AJ51" s="203">
        <v>0</v>
      </c>
      <c r="AK51" s="203">
        <v>10.89</v>
      </c>
      <c r="AL51" s="203">
        <v>0</v>
      </c>
      <c r="AM51" s="203">
        <v>0</v>
      </c>
      <c r="AN51" s="203">
        <v>0</v>
      </c>
      <c r="AO51" s="203">
        <v>215.34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13.14</v>
      </c>
      <c r="E52" s="203">
        <v>0</v>
      </c>
      <c r="F52" s="203">
        <v>0</v>
      </c>
      <c r="G52" s="203">
        <v>16.489999999999998</v>
      </c>
      <c r="H52" s="203">
        <v>0</v>
      </c>
      <c r="I52" s="203">
        <v>7.23</v>
      </c>
      <c r="J52" s="203">
        <v>21.18</v>
      </c>
      <c r="K52" s="203">
        <v>4.41</v>
      </c>
      <c r="L52" s="203">
        <v>269.75</v>
      </c>
      <c r="M52" s="203">
        <v>1.08</v>
      </c>
      <c r="N52" s="203">
        <v>1.4</v>
      </c>
      <c r="O52" s="203">
        <v>0</v>
      </c>
      <c r="P52" s="203">
        <v>1.64</v>
      </c>
      <c r="Q52" s="203">
        <v>1.31</v>
      </c>
      <c r="R52" s="203">
        <v>5.72</v>
      </c>
      <c r="S52" s="203">
        <v>3.56</v>
      </c>
      <c r="T52" s="203">
        <v>0</v>
      </c>
      <c r="U52" s="203">
        <v>0.48</v>
      </c>
      <c r="V52" s="203">
        <v>3.01</v>
      </c>
      <c r="W52" s="203">
        <v>0.48</v>
      </c>
      <c r="X52" s="203">
        <v>1.75</v>
      </c>
      <c r="Y52" s="203">
        <v>0</v>
      </c>
      <c r="Z52" s="203">
        <v>33.93</v>
      </c>
      <c r="AA52" s="203">
        <v>13.76</v>
      </c>
      <c r="AB52" s="203">
        <v>0</v>
      </c>
      <c r="AC52" s="203">
        <v>13.8</v>
      </c>
      <c r="AD52" s="203">
        <v>0</v>
      </c>
      <c r="AE52" s="203">
        <v>0</v>
      </c>
      <c r="AF52" s="203">
        <v>0</v>
      </c>
      <c r="AG52" s="203">
        <v>28.92</v>
      </c>
      <c r="AH52" s="203">
        <v>0</v>
      </c>
      <c r="AI52" s="203">
        <v>34.700000000000003</v>
      </c>
      <c r="AJ52" s="203">
        <v>0</v>
      </c>
      <c r="AK52" s="203">
        <v>10.89</v>
      </c>
      <c r="AL52" s="203">
        <v>0</v>
      </c>
      <c r="AM52" s="203">
        <v>0</v>
      </c>
      <c r="AN52" s="203">
        <v>0</v>
      </c>
      <c r="AO52" s="203">
        <v>215.34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13.14</v>
      </c>
      <c r="E53" s="203">
        <v>0</v>
      </c>
      <c r="F53" s="203">
        <v>0</v>
      </c>
      <c r="G53" s="203">
        <v>16.489999999999998</v>
      </c>
      <c r="H53" s="203">
        <v>0</v>
      </c>
      <c r="I53" s="203">
        <v>7.23</v>
      </c>
      <c r="J53" s="203">
        <v>21.18</v>
      </c>
      <c r="K53" s="203">
        <v>4.41</v>
      </c>
      <c r="L53" s="203">
        <v>269.75</v>
      </c>
      <c r="M53" s="203">
        <v>1.08</v>
      </c>
      <c r="N53" s="203">
        <v>1.4</v>
      </c>
      <c r="O53" s="203">
        <v>0</v>
      </c>
      <c r="P53" s="203">
        <v>1.64</v>
      </c>
      <c r="Q53" s="203">
        <v>1.39</v>
      </c>
      <c r="R53" s="203">
        <v>6.14</v>
      </c>
      <c r="S53" s="203">
        <v>3.8</v>
      </c>
      <c r="T53" s="203">
        <v>0</v>
      </c>
      <c r="U53" s="203">
        <v>0.48</v>
      </c>
      <c r="V53" s="203">
        <v>3</v>
      </c>
      <c r="W53" s="203">
        <v>0.48</v>
      </c>
      <c r="X53" s="203">
        <v>0</v>
      </c>
      <c r="Y53" s="203">
        <v>0</v>
      </c>
      <c r="Z53" s="203">
        <v>33.72</v>
      </c>
      <c r="AA53" s="203">
        <v>12.64</v>
      </c>
      <c r="AB53" s="203">
        <v>0</v>
      </c>
      <c r="AC53" s="203">
        <v>13.8</v>
      </c>
      <c r="AD53" s="203">
        <v>0</v>
      </c>
      <c r="AE53" s="203">
        <v>0</v>
      </c>
      <c r="AF53" s="203">
        <v>0</v>
      </c>
      <c r="AG53" s="203">
        <v>28.92</v>
      </c>
      <c r="AH53" s="203">
        <v>0</v>
      </c>
      <c r="AI53" s="203">
        <v>34.700000000000003</v>
      </c>
      <c r="AJ53" s="203">
        <v>0</v>
      </c>
      <c r="AK53" s="203">
        <v>10.89</v>
      </c>
      <c r="AL53" s="203">
        <v>0</v>
      </c>
      <c r="AM53" s="203">
        <v>0</v>
      </c>
      <c r="AN53" s="203">
        <v>0</v>
      </c>
      <c r="AO53" s="203">
        <v>215.34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13.14</v>
      </c>
      <c r="E54" s="203">
        <v>0</v>
      </c>
      <c r="F54" s="203">
        <v>0</v>
      </c>
      <c r="G54" s="203">
        <v>16.489999999999998</v>
      </c>
      <c r="H54" s="203">
        <v>0</v>
      </c>
      <c r="I54" s="203">
        <v>7.23</v>
      </c>
      <c r="J54" s="203">
        <v>21.18</v>
      </c>
      <c r="K54" s="203">
        <v>4.41</v>
      </c>
      <c r="L54" s="203">
        <v>269.75</v>
      </c>
      <c r="M54" s="203">
        <v>1.08</v>
      </c>
      <c r="N54" s="203">
        <v>1.4</v>
      </c>
      <c r="O54" s="203">
        <v>0</v>
      </c>
      <c r="P54" s="203">
        <v>1.64</v>
      </c>
      <c r="Q54" s="203">
        <v>1.39</v>
      </c>
      <c r="R54" s="203">
        <v>6.14</v>
      </c>
      <c r="S54" s="203">
        <v>3.8</v>
      </c>
      <c r="T54" s="203">
        <v>0</v>
      </c>
      <c r="U54" s="203">
        <v>0.48</v>
      </c>
      <c r="V54" s="203">
        <v>3</v>
      </c>
      <c r="W54" s="203">
        <v>0.48</v>
      </c>
      <c r="X54" s="203">
        <v>1.75</v>
      </c>
      <c r="Y54" s="203">
        <v>0</v>
      </c>
      <c r="Z54" s="203">
        <v>33.72</v>
      </c>
      <c r="AA54" s="203">
        <v>12.64</v>
      </c>
      <c r="AB54" s="203">
        <v>0</v>
      </c>
      <c r="AC54" s="203">
        <v>13.8</v>
      </c>
      <c r="AD54" s="203">
        <v>0</v>
      </c>
      <c r="AE54" s="203">
        <v>0</v>
      </c>
      <c r="AF54" s="203">
        <v>0</v>
      </c>
      <c r="AG54" s="203">
        <v>28.92</v>
      </c>
      <c r="AH54" s="203">
        <v>0</v>
      </c>
      <c r="AI54" s="203">
        <v>34.700000000000003</v>
      </c>
      <c r="AJ54" s="203">
        <v>0</v>
      </c>
      <c r="AK54" s="203">
        <v>10.89</v>
      </c>
      <c r="AL54" s="203">
        <v>0</v>
      </c>
      <c r="AM54" s="203">
        <v>0</v>
      </c>
      <c r="AN54" s="203">
        <v>0</v>
      </c>
      <c r="AO54" s="203">
        <v>215.34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13.08</v>
      </c>
      <c r="E55" s="203">
        <v>0</v>
      </c>
      <c r="F55" s="203">
        <v>0</v>
      </c>
      <c r="G55" s="203">
        <v>16.489999999999998</v>
      </c>
      <c r="H55" s="203">
        <v>0</v>
      </c>
      <c r="I55" s="203">
        <v>7.23</v>
      </c>
      <c r="J55" s="203">
        <v>21.18</v>
      </c>
      <c r="K55" s="203">
        <v>4.41</v>
      </c>
      <c r="L55" s="203">
        <v>269.75</v>
      </c>
      <c r="M55" s="203">
        <v>1.08</v>
      </c>
      <c r="N55" s="203">
        <v>1.4</v>
      </c>
      <c r="O55" s="203">
        <v>0</v>
      </c>
      <c r="P55" s="203">
        <v>1.64</v>
      </c>
      <c r="Q55" s="203">
        <v>1.49</v>
      </c>
      <c r="R55" s="203">
        <v>6.13</v>
      </c>
      <c r="S55" s="203">
        <v>3.82</v>
      </c>
      <c r="T55" s="203">
        <v>0</v>
      </c>
      <c r="U55" s="203">
        <v>0.48</v>
      </c>
      <c r="V55" s="203">
        <v>3</v>
      </c>
      <c r="W55" s="203">
        <v>0.48</v>
      </c>
      <c r="X55" s="203">
        <v>1.75</v>
      </c>
      <c r="Y55" s="203">
        <v>0</v>
      </c>
      <c r="Z55" s="203">
        <v>33.72</v>
      </c>
      <c r="AA55" s="203">
        <v>12.64</v>
      </c>
      <c r="AB55" s="203">
        <v>0</v>
      </c>
      <c r="AC55" s="203">
        <v>13.8</v>
      </c>
      <c r="AD55" s="203">
        <v>0</v>
      </c>
      <c r="AE55" s="203">
        <v>0</v>
      </c>
      <c r="AF55" s="203">
        <v>0</v>
      </c>
      <c r="AG55" s="203">
        <v>28.92</v>
      </c>
      <c r="AH55" s="203">
        <v>0</v>
      </c>
      <c r="AI55" s="203">
        <v>34.700000000000003</v>
      </c>
      <c r="AJ55" s="203">
        <v>0</v>
      </c>
      <c r="AK55" s="203">
        <v>10.89</v>
      </c>
      <c r="AL55" s="203">
        <v>0</v>
      </c>
      <c r="AM55" s="203">
        <v>0</v>
      </c>
      <c r="AN55" s="203">
        <v>0</v>
      </c>
      <c r="AO55" s="203">
        <v>215.34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13.08</v>
      </c>
      <c r="E56" s="203">
        <v>0</v>
      </c>
      <c r="F56" s="203">
        <v>0</v>
      </c>
      <c r="G56" s="203">
        <v>16.489999999999998</v>
      </c>
      <c r="H56" s="203">
        <v>0</v>
      </c>
      <c r="I56" s="203">
        <v>7.23</v>
      </c>
      <c r="J56" s="203">
        <v>21.18</v>
      </c>
      <c r="K56" s="203">
        <v>4.41</v>
      </c>
      <c r="L56" s="203">
        <v>269.75</v>
      </c>
      <c r="M56" s="203">
        <v>1.08</v>
      </c>
      <c r="N56" s="203">
        <v>1.4</v>
      </c>
      <c r="O56" s="203">
        <v>0</v>
      </c>
      <c r="P56" s="203">
        <v>1.64</v>
      </c>
      <c r="Q56" s="203">
        <v>1.49</v>
      </c>
      <c r="R56" s="203">
        <v>6.13</v>
      </c>
      <c r="S56" s="203">
        <v>3.82</v>
      </c>
      <c r="T56" s="203">
        <v>0</v>
      </c>
      <c r="U56" s="203">
        <v>0.48</v>
      </c>
      <c r="V56" s="203">
        <v>3</v>
      </c>
      <c r="W56" s="203">
        <v>4.88</v>
      </c>
      <c r="X56" s="203">
        <v>1.75</v>
      </c>
      <c r="Y56" s="203">
        <v>0</v>
      </c>
      <c r="Z56" s="203">
        <v>33.72</v>
      </c>
      <c r="AA56" s="203">
        <v>12.64</v>
      </c>
      <c r="AB56" s="203">
        <v>0</v>
      </c>
      <c r="AC56" s="203">
        <v>13.8</v>
      </c>
      <c r="AD56" s="203">
        <v>0</v>
      </c>
      <c r="AE56" s="203">
        <v>0</v>
      </c>
      <c r="AF56" s="203">
        <v>0</v>
      </c>
      <c r="AG56" s="203">
        <v>28.92</v>
      </c>
      <c r="AH56" s="203">
        <v>0</v>
      </c>
      <c r="AI56" s="203">
        <v>34.700000000000003</v>
      </c>
      <c r="AJ56" s="203">
        <v>0</v>
      </c>
      <c r="AK56" s="203">
        <v>10.89</v>
      </c>
      <c r="AL56" s="203">
        <v>0</v>
      </c>
      <c r="AM56" s="203">
        <v>0</v>
      </c>
      <c r="AN56" s="203">
        <v>0</v>
      </c>
      <c r="AO56" s="203">
        <v>215.34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13.08</v>
      </c>
      <c r="E57" s="203">
        <v>0</v>
      </c>
      <c r="F57" s="203">
        <v>0</v>
      </c>
      <c r="G57" s="203">
        <v>16.489999999999998</v>
      </c>
      <c r="H57" s="203">
        <v>0</v>
      </c>
      <c r="I57" s="203">
        <v>7.23</v>
      </c>
      <c r="J57" s="203">
        <v>21.18</v>
      </c>
      <c r="K57" s="203">
        <v>4.41</v>
      </c>
      <c r="L57" s="203">
        <v>269.75</v>
      </c>
      <c r="M57" s="203">
        <v>1.08</v>
      </c>
      <c r="N57" s="203">
        <v>1.4</v>
      </c>
      <c r="O57" s="203">
        <v>0</v>
      </c>
      <c r="P57" s="203">
        <v>1.64</v>
      </c>
      <c r="Q57" s="203">
        <v>1.49</v>
      </c>
      <c r="R57" s="203">
        <v>6.13</v>
      </c>
      <c r="S57" s="203">
        <v>3.82</v>
      </c>
      <c r="T57" s="203">
        <v>0</v>
      </c>
      <c r="U57" s="203">
        <v>0.48</v>
      </c>
      <c r="V57" s="203">
        <v>3</v>
      </c>
      <c r="W57" s="203">
        <v>4.88</v>
      </c>
      <c r="X57" s="203">
        <v>1.75</v>
      </c>
      <c r="Y57" s="203">
        <v>0</v>
      </c>
      <c r="Z57" s="203">
        <v>33.72</v>
      </c>
      <c r="AA57" s="203">
        <v>12.64</v>
      </c>
      <c r="AB57" s="203">
        <v>0</v>
      </c>
      <c r="AC57" s="203">
        <v>13.8</v>
      </c>
      <c r="AD57" s="203">
        <v>0</v>
      </c>
      <c r="AE57" s="203">
        <v>0</v>
      </c>
      <c r="AF57" s="203">
        <v>0</v>
      </c>
      <c r="AG57" s="203">
        <v>28.92</v>
      </c>
      <c r="AH57" s="203">
        <v>0</v>
      </c>
      <c r="AI57" s="203">
        <v>34.700000000000003</v>
      </c>
      <c r="AJ57" s="203">
        <v>0</v>
      </c>
      <c r="AK57" s="203">
        <v>10.89</v>
      </c>
      <c r="AL57" s="203">
        <v>0</v>
      </c>
      <c r="AM57" s="203">
        <v>0</v>
      </c>
      <c r="AN57" s="203">
        <v>0</v>
      </c>
      <c r="AO57" s="203">
        <v>215.34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13.08</v>
      </c>
      <c r="E58" s="203">
        <v>0</v>
      </c>
      <c r="F58" s="203">
        <v>0</v>
      </c>
      <c r="G58" s="203">
        <v>16.489999999999998</v>
      </c>
      <c r="H58" s="203">
        <v>0</v>
      </c>
      <c r="I58" s="203">
        <v>7.23</v>
      </c>
      <c r="J58" s="203">
        <v>21.18</v>
      </c>
      <c r="K58" s="203">
        <v>4.41</v>
      </c>
      <c r="L58" s="203">
        <v>269.75</v>
      </c>
      <c r="M58" s="203">
        <v>1.08</v>
      </c>
      <c r="N58" s="203">
        <v>1.4</v>
      </c>
      <c r="O58" s="203">
        <v>0</v>
      </c>
      <c r="P58" s="203">
        <v>1.64</v>
      </c>
      <c r="Q58" s="203">
        <v>1.49</v>
      </c>
      <c r="R58" s="203">
        <v>6.13</v>
      </c>
      <c r="S58" s="203">
        <v>3.82</v>
      </c>
      <c r="T58" s="203">
        <v>0</v>
      </c>
      <c r="U58" s="203">
        <v>0.48</v>
      </c>
      <c r="V58" s="203">
        <v>3</v>
      </c>
      <c r="W58" s="203">
        <v>4.88</v>
      </c>
      <c r="X58" s="203">
        <v>1.75</v>
      </c>
      <c r="Y58" s="203">
        <v>0</v>
      </c>
      <c r="Z58" s="203">
        <v>33.72</v>
      </c>
      <c r="AA58" s="203">
        <v>12.64</v>
      </c>
      <c r="AB58" s="203">
        <v>0</v>
      </c>
      <c r="AC58" s="203">
        <v>13.8</v>
      </c>
      <c r="AD58" s="203">
        <v>0</v>
      </c>
      <c r="AE58" s="203">
        <v>0</v>
      </c>
      <c r="AF58" s="203">
        <v>0</v>
      </c>
      <c r="AG58" s="203">
        <v>28.92</v>
      </c>
      <c r="AH58" s="203">
        <v>0</v>
      </c>
      <c r="AI58" s="203">
        <v>34.700000000000003</v>
      </c>
      <c r="AJ58" s="203">
        <v>0</v>
      </c>
      <c r="AK58" s="203">
        <v>10.89</v>
      </c>
      <c r="AL58" s="203">
        <v>0</v>
      </c>
      <c r="AM58" s="203">
        <v>0</v>
      </c>
      <c r="AN58" s="203">
        <v>0</v>
      </c>
      <c r="AO58" s="203">
        <v>215.34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13.05</v>
      </c>
      <c r="E59" s="203">
        <v>0</v>
      </c>
      <c r="F59" s="203">
        <v>0</v>
      </c>
      <c r="G59" s="203">
        <v>16.489999999999998</v>
      </c>
      <c r="H59" s="203">
        <v>0</v>
      </c>
      <c r="I59" s="203">
        <v>7.23</v>
      </c>
      <c r="J59" s="203">
        <v>21.18</v>
      </c>
      <c r="K59" s="203">
        <v>4.41</v>
      </c>
      <c r="L59" s="203">
        <v>269.75</v>
      </c>
      <c r="M59" s="203">
        <v>1.08</v>
      </c>
      <c r="N59" s="203">
        <v>1.4</v>
      </c>
      <c r="O59" s="203">
        <v>0</v>
      </c>
      <c r="P59" s="203">
        <v>1.64</v>
      </c>
      <c r="Q59" s="203">
        <v>1.49</v>
      </c>
      <c r="R59" s="203">
        <v>6.13</v>
      </c>
      <c r="S59" s="203">
        <v>3.82</v>
      </c>
      <c r="T59" s="203">
        <v>0</v>
      </c>
      <c r="U59" s="203">
        <v>0.48</v>
      </c>
      <c r="V59" s="203">
        <v>3</v>
      </c>
      <c r="W59" s="203">
        <v>4.88</v>
      </c>
      <c r="X59" s="203">
        <v>1.75</v>
      </c>
      <c r="Y59" s="203">
        <v>0</v>
      </c>
      <c r="Z59" s="203">
        <v>33.72</v>
      </c>
      <c r="AA59" s="203">
        <v>12.64</v>
      </c>
      <c r="AB59" s="203">
        <v>0</v>
      </c>
      <c r="AC59" s="203">
        <v>13.8</v>
      </c>
      <c r="AD59" s="203">
        <v>0</v>
      </c>
      <c r="AE59" s="203">
        <v>0</v>
      </c>
      <c r="AF59" s="203">
        <v>0</v>
      </c>
      <c r="AG59" s="203">
        <v>28.92</v>
      </c>
      <c r="AH59" s="203">
        <v>0</v>
      </c>
      <c r="AI59" s="203">
        <v>34.700000000000003</v>
      </c>
      <c r="AJ59" s="203">
        <v>0</v>
      </c>
      <c r="AK59" s="203">
        <v>10.89</v>
      </c>
      <c r="AL59" s="203">
        <v>0</v>
      </c>
      <c r="AM59" s="203">
        <v>0</v>
      </c>
      <c r="AN59" s="203">
        <v>0</v>
      </c>
      <c r="AO59" s="203">
        <v>215.34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13.05</v>
      </c>
      <c r="E60" s="203">
        <v>0</v>
      </c>
      <c r="F60" s="203">
        <v>0</v>
      </c>
      <c r="G60" s="203">
        <v>16.489999999999998</v>
      </c>
      <c r="H60" s="203">
        <v>0</v>
      </c>
      <c r="I60" s="203">
        <v>7.23</v>
      </c>
      <c r="J60" s="203">
        <v>21.18</v>
      </c>
      <c r="K60" s="203">
        <v>4.41</v>
      </c>
      <c r="L60" s="203">
        <v>269.75</v>
      </c>
      <c r="M60" s="203">
        <v>1.08</v>
      </c>
      <c r="N60" s="203">
        <v>1.4</v>
      </c>
      <c r="O60" s="203">
        <v>0</v>
      </c>
      <c r="P60" s="203">
        <v>1.64</v>
      </c>
      <c r="Q60" s="203">
        <v>1.49</v>
      </c>
      <c r="R60" s="203">
        <v>6.13</v>
      </c>
      <c r="S60" s="203">
        <v>3.82</v>
      </c>
      <c r="T60" s="203">
        <v>0</v>
      </c>
      <c r="U60" s="203">
        <v>0.48</v>
      </c>
      <c r="V60" s="203">
        <v>3</v>
      </c>
      <c r="W60" s="203">
        <v>4.88</v>
      </c>
      <c r="X60" s="203">
        <v>1.75</v>
      </c>
      <c r="Y60" s="203">
        <v>0</v>
      </c>
      <c r="Z60" s="203">
        <v>33.72</v>
      </c>
      <c r="AA60" s="203">
        <v>12.64</v>
      </c>
      <c r="AB60" s="203">
        <v>0</v>
      </c>
      <c r="AC60" s="203">
        <v>13.8</v>
      </c>
      <c r="AD60" s="203">
        <v>0</v>
      </c>
      <c r="AE60" s="203">
        <v>0</v>
      </c>
      <c r="AF60" s="203">
        <v>0</v>
      </c>
      <c r="AG60" s="203">
        <v>28.92</v>
      </c>
      <c r="AH60" s="203">
        <v>0</v>
      </c>
      <c r="AI60" s="203">
        <v>34.700000000000003</v>
      </c>
      <c r="AJ60" s="203">
        <v>0</v>
      </c>
      <c r="AK60" s="203">
        <v>10.89</v>
      </c>
      <c r="AL60" s="203">
        <v>0</v>
      </c>
      <c r="AM60" s="203">
        <v>0</v>
      </c>
      <c r="AN60" s="203">
        <v>0</v>
      </c>
      <c r="AO60" s="203">
        <v>215.34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13.05</v>
      </c>
      <c r="E61" s="203">
        <v>0</v>
      </c>
      <c r="F61" s="203">
        <v>0</v>
      </c>
      <c r="G61" s="203">
        <v>16.489999999999998</v>
      </c>
      <c r="H61" s="203">
        <v>0</v>
      </c>
      <c r="I61" s="203">
        <v>7.23</v>
      </c>
      <c r="J61" s="203">
        <v>21.18</v>
      </c>
      <c r="K61" s="203">
        <v>4.41</v>
      </c>
      <c r="L61" s="203">
        <v>269.75</v>
      </c>
      <c r="M61" s="203">
        <v>1.08</v>
      </c>
      <c r="N61" s="203">
        <v>1.4</v>
      </c>
      <c r="O61" s="203">
        <v>0</v>
      </c>
      <c r="P61" s="203">
        <v>1.64</v>
      </c>
      <c r="Q61" s="203">
        <v>1.49</v>
      </c>
      <c r="R61" s="203">
        <v>6.13</v>
      </c>
      <c r="S61" s="203">
        <v>3.82</v>
      </c>
      <c r="T61" s="203">
        <v>0</v>
      </c>
      <c r="U61" s="203">
        <v>0.48</v>
      </c>
      <c r="V61" s="203">
        <v>3</v>
      </c>
      <c r="W61" s="203">
        <v>4.88</v>
      </c>
      <c r="X61" s="203">
        <v>1.75</v>
      </c>
      <c r="Y61" s="203">
        <v>0</v>
      </c>
      <c r="Z61" s="203">
        <v>33.72</v>
      </c>
      <c r="AA61" s="203">
        <v>12.64</v>
      </c>
      <c r="AB61" s="203">
        <v>0</v>
      </c>
      <c r="AC61" s="203">
        <v>13.8</v>
      </c>
      <c r="AD61" s="203">
        <v>0</v>
      </c>
      <c r="AE61" s="203">
        <v>0</v>
      </c>
      <c r="AF61" s="203">
        <v>0</v>
      </c>
      <c r="AG61" s="203">
        <v>28.92</v>
      </c>
      <c r="AH61" s="203">
        <v>0</v>
      </c>
      <c r="AI61" s="203">
        <v>34.700000000000003</v>
      </c>
      <c r="AJ61" s="203">
        <v>0</v>
      </c>
      <c r="AK61" s="203">
        <v>10.89</v>
      </c>
      <c r="AL61" s="203">
        <v>0</v>
      </c>
      <c r="AM61" s="203">
        <v>0</v>
      </c>
      <c r="AN61" s="203">
        <v>0</v>
      </c>
      <c r="AO61" s="203">
        <v>215.34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13.05</v>
      </c>
      <c r="E62" s="203">
        <v>0</v>
      </c>
      <c r="F62" s="203">
        <v>0</v>
      </c>
      <c r="G62" s="203">
        <v>16.489999999999998</v>
      </c>
      <c r="H62" s="203">
        <v>0</v>
      </c>
      <c r="I62" s="203">
        <v>7.23</v>
      </c>
      <c r="J62" s="203">
        <v>21.18</v>
      </c>
      <c r="K62" s="203">
        <v>4.41</v>
      </c>
      <c r="L62" s="203">
        <v>269.75</v>
      </c>
      <c r="M62" s="203">
        <v>1.08</v>
      </c>
      <c r="N62" s="203">
        <v>1.4</v>
      </c>
      <c r="O62" s="203">
        <v>0</v>
      </c>
      <c r="P62" s="203">
        <v>1.64</v>
      </c>
      <c r="Q62" s="203">
        <v>1.49</v>
      </c>
      <c r="R62" s="203">
        <v>6.13</v>
      </c>
      <c r="S62" s="203">
        <v>3.82</v>
      </c>
      <c r="T62" s="203">
        <v>0</v>
      </c>
      <c r="U62" s="203">
        <v>0.48</v>
      </c>
      <c r="V62" s="203">
        <v>3</v>
      </c>
      <c r="W62" s="203">
        <v>4.88</v>
      </c>
      <c r="X62" s="203">
        <v>1.75</v>
      </c>
      <c r="Y62" s="203">
        <v>0</v>
      </c>
      <c r="Z62" s="203">
        <v>33.72</v>
      </c>
      <c r="AA62" s="203">
        <v>12.64</v>
      </c>
      <c r="AB62" s="203">
        <v>0</v>
      </c>
      <c r="AC62" s="203">
        <v>13.8</v>
      </c>
      <c r="AD62" s="203">
        <v>0</v>
      </c>
      <c r="AE62" s="203">
        <v>0</v>
      </c>
      <c r="AF62" s="203">
        <v>0</v>
      </c>
      <c r="AG62" s="203">
        <v>28.92</v>
      </c>
      <c r="AH62" s="203">
        <v>0</v>
      </c>
      <c r="AI62" s="203">
        <v>34.700000000000003</v>
      </c>
      <c r="AJ62" s="203">
        <v>0</v>
      </c>
      <c r="AK62" s="203">
        <v>10.89</v>
      </c>
      <c r="AL62" s="203">
        <v>0</v>
      </c>
      <c r="AM62" s="203">
        <v>0</v>
      </c>
      <c r="AN62" s="203">
        <v>0</v>
      </c>
      <c r="AO62" s="203">
        <v>215.34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13.11</v>
      </c>
      <c r="E63" s="203">
        <v>0</v>
      </c>
      <c r="F63" s="203">
        <v>0</v>
      </c>
      <c r="G63" s="203">
        <v>16.489999999999998</v>
      </c>
      <c r="H63" s="203">
        <v>0</v>
      </c>
      <c r="I63" s="203">
        <v>7.23</v>
      </c>
      <c r="J63" s="203">
        <v>21.18</v>
      </c>
      <c r="K63" s="203">
        <v>4.41</v>
      </c>
      <c r="L63" s="203">
        <v>269.75</v>
      </c>
      <c r="M63" s="203">
        <v>1.08</v>
      </c>
      <c r="N63" s="203">
        <v>1.4</v>
      </c>
      <c r="O63" s="203">
        <v>0</v>
      </c>
      <c r="P63" s="203">
        <v>1.64</v>
      </c>
      <c r="Q63" s="203">
        <v>1.49</v>
      </c>
      <c r="R63" s="203">
        <v>6.13</v>
      </c>
      <c r="S63" s="203">
        <v>3.82</v>
      </c>
      <c r="T63" s="203">
        <v>0</v>
      </c>
      <c r="U63" s="203">
        <v>0.48</v>
      </c>
      <c r="V63" s="203">
        <v>3</v>
      </c>
      <c r="W63" s="203">
        <v>4.88</v>
      </c>
      <c r="X63" s="203">
        <v>1.75</v>
      </c>
      <c r="Y63" s="203">
        <v>0</v>
      </c>
      <c r="Z63" s="203">
        <v>33.72</v>
      </c>
      <c r="AA63" s="203">
        <v>12.64</v>
      </c>
      <c r="AB63" s="203">
        <v>0</v>
      </c>
      <c r="AC63" s="203">
        <v>13.92</v>
      </c>
      <c r="AD63" s="203">
        <v>0</v>
      </c>
      <c r="AE63" s="203">
        <v>0</v>
      </c>
      <c r="AF63" s="203">
        <v>0</v>
      </c>
      <c r="AG63" s="203">
        <v>28.92</v>
      </c>
      <c r="AH63" s="203">
        <v>0</v>
      </c>
      <c r="AI63" s="203">
        <v>34.700000000000003</v>
      </c>
      <c r="AJ63" s="203">
        <v>0</v>
      </c>
      <c r="AK63" s="203">
        <v>10.89</v>
      </c>
      <c r="AL63" s="203">
        <v>0</v>
      </c>
      <c r="AM63" s="203">
        <v>0</v>
      </c>
      <c r="AN63" s="203">
        <v>0</v>
      </c>
      <c r="AO63" s="203">
        <v>215.34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13.11</v>
      </c>
      <c r="E64" s="203">
        <v>0</v>
      </c>
      <c r="F64" s="203">
        <v>0</v>
      </c>
      <c r="G64" s="203">
        <v>16.489999999999998</v>
      </c>
      <c r="H64" s="203">
        <v>0</v>
      </c>
      <c r="I64" s="203">
        <v>7.23</v>
      </c>
      <c r="J64" s="203">
        <v>21.18</v>
      </c>
      <c r="K64" s="203">
        <v>4.41</v>
      </c>
      <c r="L64" s="203">
        <v>269.75</v>
      </c>
      <c r="M64" s="203">
        <v>1.08</v>
      </c>
      <c r="N64" s="203">
        <v>1.4</v>
      </c>
      <c r="O64" s="203">
        <v>0</v>
      </c>
      <c r="P64" s="203">
        <v>1.64</v>
      </c>
      <c r="Q64" s="203">
        <v>1.49</v>
      </c>
      <c r="R64" s="203">
        <v>6.13</v>
      </c>
      <c r="S64" s="203">
        <v>3.82</v>
      </c>
      <c r="T64" s="203">
        <v>0</v>
      </c>
      <c r="U64" s="203">
        <v>0.48</v>
      </c>
      <c r="V64" s="203">
        <v>3</v>
      </c>
      <c r="W64" s="203">
        <v>4.88</v>
      </c>
      <c r="X64" s="203">
        <v>1.75</v>
      </c>
      <c r="Y64" s="203">
        <v>0</v>
      </c>
      <c r="Z64" s="203">
        <v>33.72</v>
      </c>
      <c r="AA64" s="203">
        <v>12.64</v>
      </c>
      <c r="AB64" s="203">
        <v>0</v>
      </c>
      <c r="AC64" s="203">
        <v>13.92</v>
      </c>
      <c r="AD64" s="203">
        <v>0</v>
      </c>
      <c r="AE64" s="203">
        <v>0</v>
      </c>
      <c r="AF64" s="203">
        <v>0</v>
      </c>
      <c r="AG64" s="203">
        <v>28.92</v>
      </c>
      <c r="AH64" s="203">
        <v>0</v>
      </c>
      <c r="AI64" s="203">
        <v>34.700000000000003</v>
      </c>
      <c r="AJ64" s="203">
        <v>0</v>
      </c>
      <c r="AK64" s="203">
        <v>10.89</v>
      </c>
      <c r="AL64" s="203">
        <v>0</v>
      </c>
      <c r="AM64" s="203">
        <v>0</v>
      </c>
      <c r="AN64" s="203">
        <v>0</v>
      </c>
      <c r="AO64" s="203">
        <v>215.34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13.11</v>
      </c>
      <c r="E65" s="203">
        <v>0</v>
      </c>
      <c r="F65" s="203">
        <v>0</v>
      </c>
      <c r="G65" s="203">
        <v>16.489999999999998</v>
      </c>
      <c r="H65" s="203">
        <v>0</v>
      </c>
      <c r="I65" s="203">
        <v>7.23</v>
      </c>
      <c r="J65" s="203">
        <v>21.18</v>
      </c>
      <c r="K65" s="203">
        <v>4.41</v>
      </c>
      <c r="L65" s="203">
        <v>269.75</v>
      </c>
      <c r="M65" s="203">
        <v>1.08</v>
      </c>
      <c r="N65" s="203">
        <v>1.4</v>
      </c>
      <c r="O65" s="203">
        <v>0</v>
      </c>
      <c r="P65" s="203">
        <v>1.64</v>
      </c>
      <c r="Q65" s="203">
        <v>1.49</v>
      </c>
      <c r="R65" s="203">
        <v>6.13</v>
      </c>
      <c r="S65" s="203">
        <v>3.82</v>
      </c>
      <c r="T65" s="203">
        <v>0</v>
      </c>
      <c r="U65" s="203">
        <v>0.48</v>
      </c>
      <c r="V65" s="203">
        <v>3</v>
      </c>
      <c r="W65" s="203">
        <v>4.88</v>
      </c>
      <c r="X65" s="203">
        <v>1.75</v>
      </c>
      <c r="Y65" s="203">
        <v>0</v>
      </c>
      <c r="Z65" s="203">
        <v>33.72</v>
      </c>
      <c r="AA65" s="203">
        <v>12.64</v>
      </c>
      <c r="AB65" s="203">
        <v>0</v>
      </c>
      <c r="AC65" s="203">
        <v>13.92</v>
      </c>
      <c r="AD65" s="203">
        <v>0</v>
      </c>
      <c r="AE65" s="203">
        <v>0</v>
      </c>
      <c r="AF65" s="203">
        <v>0</v>
      </c>
      <c r="AG65" s="203">
        <v>28.92</v>
      </c>
      <c r="AH65" s="203">
        <v>0</v>
      </c>
      <c r="AI65" s="203">
        <v>34.700000000000003</v>
      </c>
      <c r="AJ65" s="203">
        <v>0</v>
      </c>
      <c r="AK65" s="203">
        <v>10.89</v>
      </c>
      <c r="AL65" s="203">
        <v>0</v>
      </c>
      <c r="AM65" s="203">
        <v>0</v>
      </c>
      <c r="AN65" s="203">
        <v>0</v>
      </c>
      <c r="AO65" s="203">
        <v>215.34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13.11</v>
      </c>
      <c r="E66" s="203">
        <v>0</v>
      </c>
      <c r="F66" s="203">
        <v>0</v>
      </c>
      <c r="G66" s="203">
        <v>16.489999999999998</v>
      </c>
      <c r="H66" s="203">
        <v>0</v>
      </c>
      <c r="I66" s="203">
        <v>7.23</v>
      </c>
      <c r="J66" s="203">
        <v>21.18</v>
      </c>
      <c r="K66" s="203">
        <v>4.41</v>
      </c>
      <c r="L66" s="203">
        <v>269.75</v>
      </c>
      <c r="M66" s="203">
        <v>1.08</v>
      </c>
      <c r="N66" s="203">
        <v>1.4</v>
      </c>
      <c r="O66" s="203">
        <v>0</v>
      </c>
      <c r="P66" s="203">
        <v>1.64</v>
      </c>
      <c r="Q66" s="203">
        <v>1.49</v>
      </c>
      <c r="R66" s="203">
        <v>6.13</v>
      </c>
      <c r="S66" s="203">
        <v>3.82</v>
      </c>
      <c r="T66" s="203">
        <v>0</v>
      </c>
      <c r="U66" s="203">
        <v>0.48</v>
      </c>
      <c r="V66" s="203">
        <v>3</v>
      </c>
      <c r="W66" s="203">
        <v>4.88</v>
      </c>
      <c r="X66" s="203">
        <v>1.75</v>
      </c>
      <c r="Y66" s="203">
        <v>0</v>
      </c>
      <c r="Z66" s="203">
        <v>33.72</v>
      </c>
      <c r="AA66" s="203">
        <v>12.64</v>
      </c>
      <c r="AB66" s="203">
        <v>0</v>
      </c>
      <c r="AC66" s="203">
        <v>13.92</v>
      </c>
      <c r="AD66" s="203">
        <v>0</v>
      </c>
      <c r="AE66" s="203">
        <v>0</v>
      </c>
      <c r="AF66" s="203">
        <v>0</v>
      </c>
      <c r="AG66" s="203">
        <v>28.92</v>
      </c>
      <c r="AH66" s="203">
        <v>0</v>
      </c>
      <c r="AI66" s="203">
        <v>34.700000000000003</v>
      </c>
      <c r="AJ66" s="203">
        <v>0</v>
      </c>
      <c r="AK66" s="203">
        <v>10.89</v>
      </c>
      <c r="AL66" s="203">
        <v>0</v>
      </c>
      <c r="AM66" s="203">
        <v>0</v>
      </c>
      <c r="AN66" s="203">
        <v>0</v>
      </c>
      <c r="AO66" s="203">
        <v>215.34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13.11</v>
      </c>
      <c r="E67" s="203">
        <v>0</v>
      </c>
      <c r="F67" s="203">
        <v>0</v>
      </c>
      <c r="G67" s="203">
        <v>16.489999999999998</v>
      </c>
      <c r="H67" s="203">
        <v>0</v>
      </c>
      <c r="I67" s="203">
        <v>7.23</v>
      </c>
      <c r="J67" s="203">
        <v>21.18</v>
      </c>
      <c r="K67" s="203">
        <v>4.41</v>
      </c>
      <c r="L67" s="203">
        <v>269.75</v>
      </c>
      <c r="M67" s="203">
        <v>1.08</v>
      </c>
      <c r="N67" s="203">
        <v>1.4</v>
      </c>
      <c r="O67" s="203">
        <v>0</v>
      </c>
      <c r="P67" s="203">
        <v>1.64</v>
      </c>
      <c r="Q67" s="203">
        <v>0.12</v>
      </c>
      <c r="R67" s="203">
        <v>1.03</v>
      </c>
      <c r="S67" s="203">
        <v>0.84</v>
      </c>
      <c r="T67" s="203">
        <v>0</v>
      </c>
      <c r="U67" s="203">
        <v>0.48</v>
      </c>
      <c r="V67" s="203">
        <v>0.25</v>
      </c>
      <c r="W67" s="203">
        <v>0.48</v>
      </c>
      <c r="X67" s="203">
        <v>1.75</v>
      </c>
      <c r="Y67" s="203">
        <v>0</v>
      </c>
      <c r="Z67" s="203">
        <v>2.99</v>
      </c>
      <c r="AA67" s="203">
        <v>1.06</v>
      </c>
      <c r="AB67" s="203">
        <v>0</v>
      </c>
      <c r="AC67" s="203">
        <v>13.92</v>
      </c>
      <c r="AD67" s="203">
        <v>0</v>
      </c>
      <c r="AE67" s="203">
        <v>0</v>
      </c>
      <c r="AF67" s="203">
        <v>0</v>
      </c>
      <c r="AG67" s="203">
        <v>28.92</v>
      </c>
      <c r="AH67" s="203">
        <v>0</v>
      </c>
      <c r="AI67" s="203">
        <v>34.700000000000003</v>
      </c>
      <c r="AJ67" s="203">
        <v>0</v>
      </c>
      <c r="AK67" s="203">
        <v>10.89</v>
      </c>
      <c r="AL67" s="203">
        <v>0</v>
      </c>
      <c r="AM67" s="203">
        <v>0</v>
      </c>
      <c r="AN67" s="203">
        <v>0</v>
      </c>
      <c r="AO67" s="203">
        <v>215.34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13.11</v>
      </c>
      <c r="E68" s="203">
        <v>0</v>
      </c>
      <c r="F68" s="203">
        <v>0</v>
      </c>
      <c r="G68" s="203">
        <v>16.489999999999998</v>
      </c>
      <c r="H68" s="203">
        <v>0</v>
      </c>
      <c r="I68" s="203">
        <v>7.23</v>
      </c>
      <c r="J68" s="203">
        <v>21.18</v>
      </c>
      <c r="K68" s="203">
        <v>4.41</v>
      </c>
      <c r="L68" s="203">
        <v>269.75</v>
      </c>
      <c r="M68" s="203">
        <v>1.08</v>
      </c>
      <c r="N68" s="203">
        <v>1.4</v>
      </c>
      <c r="O68" s="203">
        <v>0</v>
      </c>
      <c r="P68" s="203">
        <v>1.64</v>
      </c>
      <c r="Q68" s="203">
        <v>0.12</v>
      </c>
      <c r="R68" s="203">
        <v>0.5</v>
      </c>
      <c r="S68" s="203">
        <v>0.31</v>
      </c>
      <c r="T68" s="203">
        <v>0</v>
      </c>
      <c r="U68" s="203">
        <v>0.48</v>
      </c>
      <c r="V68" s="203">
        <v>0.25</v>
      </c>
      <c r="W68" s="203">
        <v>0.48</v>
      </c>
      <c r="X68" s="203">
        <v>1.75</v>
      </c>
      <c r="Y68" s="203">
        <v>0</v>
      </c>
      <c r="Z68" s="203">
        <v>2.99</v>
      </c>
      <c r="AA68" s="203">
        <v>1.06</v>
      </c>
      <c r="AB68" s="203">
        <v>0</v>
      </c>
      <c r="AC68" s="203">
        <v>13.92</v>
      </c>
      <c r="AD68" s="203">
        <v>0</v>
      </c>
      <c r="AE68" s="203">
        <v>0</v>
      </c>
      <c r="AF68" s="203">
        <v>0</v>
      </c>
      <c r="AG68" s="203">
        <v>28.92</v>
      </c>
      <c r="AH68" s="203">
        <v>0</v>
      </c>
      <c r="AI68" s="203">
        <v>34.700000000000003</v>
      </c>
      <c r="AJ68" s="203">
        <v>0</v>
      </c>
      <c r="AK68" s="203">
        <v>10.89</v>
      </c>
      <c r="AL68" s="203">
        <v>0</v>
      </c>
      <c r="AM68" s="203">
        <v>0</v>
      </c>
      <c r="AN68" s="203">
        <v>0</v>
      </c>
      <c r="AO68" s="203">
        <v>215.34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13.11</v>
      </c>
      <c r="E69" s="203">
        <v>0</v>
      </c>
      <c r="F69" s="203">
        <v>0</v>
      </c>
      <c r="G69" s="203">
        <v>16.489999999999998</v>
      </c>
      <c r="H69" s="203">
        <v>0</v>
      </c>
      <c r="I69" s="203">
        <v>7.23</v>
      </c>
      <c r="J69" s="203">
        <v>21.18</v>
      </c>
      <c r="K69" s="203">
        <v>4.41</v>
      </c>
      <c r="L69" s="203">
        <v>183.21</v>
      </c>
      <c r="M69" s="203">
        <v>1.08</v>
      </c>
      <c r="N69" s="203">
        <v>1.4</v>
      </c>
      <c r="O69" s="203">
        <v>0</v>
      </c>
      <c r="P69" s="203">
        <v>1.64</v>
      </c>
      <c r="Q69" s="203">
        <v>0.12</v>
      </c>
      <c r="R69" s="203">
        <v>0.5</v>
      </c>
      <c r="S69" s="203">
        <v>0.31</v>
      </c>
      <c r="T69" s="203">
        <v>0</v>
      </c>
      <c r="U69" s="203">
        <v>0.4</v>
      </c>
      <c r="V69" s="203">
        <v>0.25</v>
      </c>
      <c r="W69" s="203">
        <v>0.48</v>
      </c>
      <c r="X69" s="203">
        <v>4.0199999999999996</v>
      </c>
      <c r="Y69" s="203">
        <v>0</v>
      </c>
      <c r="Z69" s="203">
        <v>2.99</v>
      </c>
      <c r="AA69" s="203">
        <v>1.06</v>
      </c>
      <c r="AB69" s="203">
        <v>0</v>
      </c>
      <c r="AC69" s="203">
        <v>13.92</v>
      </c>
      <c r="AD69" s="203">
        <v>0</v>
      </c>
      <c r="AE69" s="203">
        <v>0</v>
      </c>
      <c r="AF69" s="203">
        <v>0</v>
      </c>
      <c r="AG69" s="203">
        <v>28.92</v>
      </c>
      <c r="AH69" s="203">
        <v>0</v>
      </c>
      <c r="AI69" s="203">
        <v>34.700000000000003</v>
      </c>
      <c r="AJ69" s="203">
        <v>0</v>
      </c>
      <c r="AK69" s="203">
        <v>10.89</v>
      </c>
      <c r="AL69" s="203">
        <v>0</v>
      </c>
      <c r="AM69" s="203">
        <v>0</v>
      </c>
      <c r="AN69" s="203">
        <v>0</v>
      </c>
      <c r="AO69" s="203">
        <v>215.34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13.11</v>
      </c>
      <c r="E70" s="203">
        <v>0</v>
      </c>
      <c r="F70" s="203">
        <v>0</v>
      </c>
      <c r="G70" s="203">
        <v>16.489999999999998</v>
      </c>
      <c r="H70" s="203">
        <v>0</v>
      </c>
      <c r="I70" s="203">
        <v>7.23</v>
      </c>
      <c r="J70" s="203">
        <v>21.18</v>
      </c>
      <c r="K70" s="203">
        <v>4.41</v>
      </c>
      <c r="L70" s="203">
        <v>96.66</v>
      </c>
      <c r="M70" s="203">
        <v>1.08</v>
      </c>
      <c r="N70" s="203">
        <v>1.4</v>
      </c>
      <c r="O70" s="203">
        <v>0</v>
      </c>
      <c r="P70" s="203">
        <v>1.64</v>
      </c>
      <c r="Q70" s="203">
        <v>0.12</v>
      </c>
      <c r="R70" s="203">
        <v>0.5</v>
      </c>
      <c r="S70" s="203">
        <v>0.31</v>
      </c>
      <c r="T70" s="203">
        <v>0</v>
      </c>
      <c r="U70" s="203">
        <v>0.4</v>
      </c>
      <c r="V70" s="203">
        <v>0.25</v>
      </c>
      <c r="W70" s="203">
        <v>0.48</v>
      </c>
      <c r="X70" s="203">
        <v>1.75</v>
      </c>
      <c r="Y70" s="203">
        <v>0</v>
      </c>
      <c r="Z70" s="203">
        <v>2.99</v>
      </c>
      <c r="AA70" s="203">
        <v>1.06</v>
      </c>
      <c r="AB70" s="203">
        <v>0</v>
      </c>
      <c r="AC70" s="203">
        <v>13.92</v>
      </c>
      <c r="AD70" s="203">
        <v>0</v>
      </c>
      <c r="AE70" s="203">
        <v>0</v>
      </c>
      <c r="AF70" s="203">
        <v>0</v>
      </c>
      <c r="AG70" s="203">
        <v>28.92</v>
      </c>
      <c r="AH70" s="203">
        <v>0</v>
      </c>
      <c r="AI70" s="203">
        <v>34.700000000000003</v>
      </c>
      <c r="AJ70" s="203">
        <v>0</v>
      </c>
      <c r="AK70" s="203">
        <v>10.89</v>
      </c>
      <c r="AL70" s="203">
        <v>0</v>
      </c>
      <c r="AM70" s="203">
        <v>0</v>
      </c>
      <c r="AN70" s="203">
        <v>0</v>
      </c>
      <c r="AO70" s="203">
        <v>215.34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13.21</v>
      </c>
      <c r="E71" s="203">
        <v>0</v>
      </c>
      <c r="F71" s="203">
        <v>0</v>
      </c>
      <c r="G71" s="203">
        <v>16.489999999999998</v>
      </c>
      <c r="H71" s="203">
        <v>0</v>
      </c>
      <c r="I71" s="203">
        <v>7.23</v>
      </c>
      <c r="J71" s="203">
        <v>21.18</v>
      </c>
      <c r="K71" s="203">
        <v>0.35</v>
      </c>
      <c r="L71" s="203">
        <v>26.39</v>
      </c>
      <c r="M71" s="203">
        <v>1.08</v>
      </c>
      <c r="N71" s="203">
        <v>1.4</v>
      </c>
      <c r="O71" s="203">
        <v>0</v>
      </c>
      <c r="P71" s="203">
        <v>1.64</v>
      </c>
      <c r="Q71" s="203">
        <v>0.12</v>
      </c>
      <c r="R71" s="203">
        <v>0.5</v>
      </c>
      <c r="S71" s="203">
        <v>0.31</v>
      </c>
      <c r="T71" s="203">
        <v>0</v>
      </c>
      <c r="U71" s="203">
        <v>0.4</v>
      </c>
      <c r="V71" s="203">
        <v>0.25</v>
      </c>
      <c r="W71" s="203">
        <v>0.48</v>
      </c>
      <c r="X71" s="203">
        <v>1.75</v>
      </c>
      <c r="Y71" s="203">
        <v>0</v>
      </c>
      <c r="Z71" s="203">
        <v>2.99</v>
      </c>
      <c r="AA71" s="203">
        <v>1.06</v>
      </c>
      <c r="AB71" s="203">
        <v>0</v>
      </c>
      <c r="AC71" s="203">
        <v>13.92</v>
      </c>
      <c r="AD71" s="203">
        <v>0</v>
      </c>
      <c r="AE71" s="203">
        <v>0</v>
      </c>
      <c r="AF71" s="203">
        <v>0</v>
      </c>
      <c r="AG71" s="203">
        <v>28.92</v>
      </c>
      <c r="AH71" s="203">
        <v>0</v>
      </c>
      <c r="AI71" s="203">
        <v>34.700000000000003</v>
      </c>
      <c r="AJ71" s="203">
        <v>0</v>
      </c>
      <c r="AK71" s="203">
        <v>10.89</v>
      </c>
      <c r="AL71" s="203">
        <v>0</v>
      </c>
      <c r="AM71" s="203">
        <v>0</v>
      </c>
      <c r="AN71" s="203">
        <v>0</v>
      </c>
      <c r="AO71" s="203">
        <v>215.34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13.31</v>
      </c>
      <c r="E72" s="203">
        <v>0</v>
      </c>
      <c r="F72" s="203">
        <v>0</v>
      </c>
      <c r="G72" s="203">
        <v>16.489999999999998</v>
      </c>
      <c r="H72" s="203">
        <v>0</v>
      </c>
      <c r="I72" s="203">
        <v>7.23</v>
      </c>
      <c r="J72" s="203">
        <v>21.18</v>
      </c>
      <c r="K72" s="203">
        <v>0.36</v>
      </c>
      <c r="L72" s="203">
        <v>21.52</v>
      </c>
      <c r="M72" s="203">
        <v>1.08</v>
      </c>
      <c r="N72" s="203">
        <v>1.4</v>
      </c>
      <c r="O72" s="203">
        <v>0</v>
      </c>
      <c r="P72" s="203">
        <v>1.64</v>
      </c>
      <c r="Q72" s="203">
        <v>0.12</v>
      </c>
      <c r="R72" s="203">
        <v>0.5</v>
      </c>
      <c r="S72" s="203">
        <v>0.31</v>
      </c>
      <c r="T72" s="203">
        <v>0</v>
      </c>
      <c r="U72" s="203">
        <v>0.4</v>
      </c>
      <c r="V72" s="203">
        <v>0.25</v>
      </c>
      <c r="W72" s="203">
        <v>0.48</v>
      </c>
      <c r="X72" s="203">
        <v>1.75</v>
      </c>
      <c r="Y72" s="203">
        <v>0</v>
      </c>
      <c r="Z72" s="203">
        <v>2.99</v>
      </c>
      <c r="AA72" s="203">
        <v>1.06</v>
      </c>
      <c r="AB72" s="203">
        <v>0</v>
      </c>
      <c r="AC72" s="203">
        <v>13.92</v>
      </c>
      <c r="AD72" s="203">
        <v>0</v>
      </c>
      <c r="AE72" s="203">
        <v>0</v>
      </c>
      <c r="AF72" s="203">
        <v>0</v>
      </c>
      <c r="AG72" s="203">
        <v>28.92</v>
      </c>
      <c r="AH72" s="203">
        <v>0</v>
      </c>
      <c r="AI72" s="203">
        <v>34.700000000000003</v>
      </c>
      <c r="AJ72" s="203">
        <v>0</v>
      </c>
      <c r="AK72" s="203">
        <v>10.89</v>
      </c>
      <c r="AL72" s="203">
        <v>0</v>
      </c>
      <c r="AM72" s="203">
        <v>0</v>
      </c>
      <c r="AN72" s="203">
        <v>0</v>
      </c>
      <c r="AO72" s="203">
        <v>215.34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13.47</v>
      </c>
      <c r="E73" s="203">
        <v>0</v>
      </c>
      <c r="F73" s="203">
        <v>0</v>
      </c>
      <c r="G73" s="203">
        <v>16.489999999999998</v>
      </c>
      <c r="H73" s="203">
        <v>0</v>
      </c>
      <c r="I73" s="203">
        <v>7.23</v>
      </c>
      <c r="J73" s="203">
        <v>21.18</v>
      </c>
      <c r="K73" s="203">
        <v>3.06</v>
      </c>
      <c r="L73" s="203">
        <v>20.76</v>
      </c>
      <c r="M73" s="203">
        <v>1.08</v>
      </c>
      <c r="N73" s="203">
        <v>1.4</v>
      </c>
      <c r="O73" s="203">
        <v>0</v>
      </c>
      <c r="P73" s="203">
        <v>1.64</v>
      </c>
      <c r="Q73" s="203">
        <v>0.12</v>
      </c>
      <c r="R73" s="203">
        <v>0.5</v>
      </c>
      <c r="S73" s="203">
        <v>0.31</v>
      </c>
      <c r="T73" s="203">
        <v>0</v>
      </c>
      <c r="U73" s="203">
        <v>0.4</v>
      </c>
      <c r="V73" s="203">
        <v>0.25</v>
      </c>
      <c r="W73" s="203">
        <v>0.48</v>
      </c>
      <c r="X73" s="203">
        <v>1.75</v>
      </c>
      <c r="Y73" s="203">
        <v>0</v>
      </c>
      <c r="Z73" s="203">
        <v>2.99</v>
      </c>
      <c r="AA73" s="203">
        <v>1.06</v>
      </c>
      <c r="AB73" s="203">
        <v>0</v>
      </c>
      <c r="AC73" s="203">
        <v>13.92</v>
      </c>
      <c r="AD73" s="203">
        <v>0</v>
      </c>
      <c r="AE73" s="203">
        <v>0</v>
      </c>
      <c r="AF73" s="203">
        <v>0</v>
      </c>
      <c r="AG73" s="203">
        <v>28.92</v>
      </c>
      <c r="AH73" s="203">
        <v>0</v>
      </c>
      <c r="AI73" s="203">
        <v>34.700000000000003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215.34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13.47</v>
      </c>
      <c r="E74" s="203">
        <v>0</v>
      </c>
      <c r="F74" s="203">
        <v>0</v>
      </c>
      <c r="G74" s="203">
        <v>16.489999999999998</v>
      </c>
      <c r="H74" s="203">
        <v>0</v>
      </c>
      <c r="I74" s="203">
        <v>7.23</v>
      </c>
      <c r="J74" s="203">
        <v>21.18</v>
      </c>
      <c r="K74" s="203">
        <v>5.78</v>
      </c>
      <c r="L74" s="203">
        <v>20.76</v>
      </c>
      <c r="M74" s="203">
        <v>1.08</v>
      </c>
      <c r="N74" s="203">
        <v>1.4</v>
      </c>
      <c r="O74" s="203">
        <v>0</v>
      </c>
      <c r="P74" s="203">
        <v>1.64</v>
      </c>
      <c r="Q74" s="203">
        <v>0.12</v>
      </c>
      <c r="R74" s="203">
        <v>0.5</v>
      </c>
      <c r="S74" s="203">
        <v>0.31</v>
      </c>
      <c r="T74" s="203">
        <v>0</v>
      </c>
      <c r="U74" s="203">
        <v>0.4</v>
      </c>
      <c r="V74" s="203">
        <v>0.25</v>
      </c>
      <c r="W74" s="203">
        <v>0.48</v>
      </c>
      <c r="X74" s="203">
        <v>1.75</v>
      </c>
      <c r="Y74" s="203">
        <v>0</v>
      </c>
      <c r="Z74" s="203">
        <v>2.99</v>
      </c>
      <c r="AA74" s="203">
        <v>1.06</v>
      </c>
      <c r="AB74" s="203">
        <v>0</v>
      </c>
      <c r="AC74" s="203">
        <v>13.92</v>
      </c>
      <c r="AD74" s="203">
        <v>0</v>
      </c>
      <c r="AE74" s="203">
        <v>0</v>
      </c>
      <c r="AF74" s="203">
        <v>0</v>
      </c>
      <c r="AG74" s="203">
        <v>28.92</v>
      </c>
      <c r="AH74" s="203">
        <v>0</v>
      </c>
      <c r="AI74" s="203">
        <v>34.700000000000003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215.34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13.47</v>
      </c>
      <c r="E75" s="203">
        <v>0</v>
      </c>
      <c r="F75" s="203">
        <v>0</v>
      </c>
      <c r="G75" s="203">
        <v>16.489999999999998</v>
      </c>
      <c r="H75" s="203">
        <v>0</v>
      </c>
      <c r="I75" s="203">
        <v>7.23</v>
      </c>
      <c r="J75" s="203">
        <v>21.18</v>
      </c>
      <c r="K75" s="203">
        <v>2.75</v>
      </c>
      <c r="L75" s="203">
        <v>20.76</v>
      </c>
      <c r="M75" s="203">
        <v>1.08</v>
      </c>
      <c r="N75" s="203">
        <v>1.4</v>
      </c>
      <c r="O75" s="203">
        <v>0</v>
      </c>
      <c r="P75" s="203">
        <v>1.64</v>
      </c>
      <c r="Q75" s="203">
        <v>0.12</v>
      </c>
      <c r="R75" s="203">
        <v>0.5</v>
      </c>
      <c r="S75" s="203">
        <v>0.31</v>
      </c>
      <c r="T75" s="203">
        <v>0</v>
      </c>
      <c r="U75" s="203">
        <v>0.4</v>
      </c>
      <c r="V75" s="203">
        <v>0.25</v>
      </c>
      <c r="W75" s="203">
        <v>0.48</v>
      </c>
      <c r="X75" s="203">
        <v>1.75</v>
      </c>
      <c r="Y75" s="203">
        <v>0</v>
      </c>
      <c r="Z75" s="203">
        <v>2.99</v>
      </c>
      <c r="AA75" s="203">
        <v>1.06</v>
      </c>
      <c r="AB75" s="203">
        <v>0</v>
      </c>
      <c r="AC75" s="203">
        <v>14.47</v>
      </c>
      <c r="AD75" s="203">
        <v>0</v>
      </c>
      <c r="AE75" s="203">
        <v>0</v>
      </c>
      <c r="AF75" s="203">
        <v>0</v>
      </c>
      <c r="AG75" s="203">
        <v>28.92</v>
      </c>
      <c r="AH75" s="203">
        <v>0</v>
      </c>
      <c r="AI75" s="203">
        <v>34.700000000000003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217.52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13.47</v>
      </c>
      <c r="E76" s="203">
        <v>0</v>
      </c>
      <c r="F76" s="203">
        <v>0</v>
      </c>
      <c r="G76" s="203">
        <v>16.489999999999998</v>
      </c>
      <c r="H76" s="203">
        <v>0</v>
      </c>
      <c r="I76" s="203">
        <v>7.23</v>
      </c>
      <c r="J76" s="203">
        <v>21.18</v>
      </c>
      <c r="K76" s="203">
        <v>0.45</v>
      </c>
      <c r="L76" s="203">
        <v>20.76</v>
      </c>
      <c r="M76" s="203">
        <v>1.08</v>
      </c>
      <c r="N76" s="203">
        <v>1.4</v>
      </c>
      <c r="O76" s="203">
        <v>0</v>
      </c>
      <c r="P76" s="203">
        <v>1.64</v>
      </c>
      <c r="Q76" s="203">
        <v>0.12</v>
      </c>
      <c r="R76" s="203">
        <v>0.5</v>
      </c>
      <c r="S76" s="203">
        <v>0.31</v>
      </c>
      <c r="T76" s="203">
        <v>0</v>
      </c>
      <c r="U76" s="203">
        <v>0.4</v>
      </c>
      <c r="V76" s="203">
        <v>0.25</v>
      </c>
      <c r="W76" s="203">
        <v>0.48</v>
      </c>
      <c r="X76" s="203">
        <v>1.75</v>
      </c>
      <c r="Y76" s="203">
        <v>0</v>
      </c>
      <c r="Z76" s="203">
        <v>2.99</v>
      </c>
      <c r="AA76" s="203">
        <v>1.06</v>
      </c>
      <c r="AB76" s="203">
        <v>0</v>
      </c>
      <c r="AC76" s="203">
        <v>14.47</v>
      </c>
      <c r="AD76" s="203">
        <v>0</v>
      </c>
      <c r="AE76" s="203">
        <v>0</v>
      </c>
      <c r="AF76" s="203">
        <v>0</v>
      </c>
      <c r="AG76" s="203">
        <v>28.92</v>
      </c>
      <c r="AH76" s="203">
        <v>0</v>
      </c>
      <c r="AI76" s="203">
        <v>34.700000000000003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217.52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13.53</v>
      </c>
      <c r="E77" s="203">
        <v>0</v>
      </c>
      <c r="F77" s="203">
        <v>0</v>
      </c>
      <c r="G77" s="203">
        <v>16.489999999999998</v>
      </c>
      <c r="H77" s="203">
        <v>0</v>
      </c>
      <c r="I77" s="203">
        <v>7.23</v>
      </c>
      <c r="J77" s="203">
        <v>21.18</v>
      </c>
      <c r="K77" s="203">
        <v>0.35</v>
      </c>
      <c r="L77" s="203">
        <v>21.14</v>
      </c>
      <c r="M77" s="203">
        <v>1.08</v>
      </c>
      <c r="N77" s="203">
        <v>1.4</v>
      </c>
      <c r="O77" s="203">
        <v>0</v>
      </c>
      <c r="P77" s="203">
        <v>1.64</v>
      </c>
      <c r="Q77" s="203">
        <v>0.12</v>
      </c>
      <c r="R77" s="203">
        <v>0.5</v>
      </c>
      <c r="S77" s="203">
        <v>0.31</v>
      </c>
      <c r="T77" s="203">
        <v>0</v>
      </c>
      <c r="U77" s="203">
        <v>0.4</v>
      </c>
      <c r="V77" s="203">
        <v>0.25</v>
      </c>
      <c r="W77" s="203">
        <v>0.48</v>
      </c>
      <c r="X77" s="203">
        <v>1.75</v>
      </c>
      <c r="Y77" s="203">
        <v>0</v>
      </c>
      <c r="Z77" s="203">
        <v>2.99</v>
      </c>
      <c r="AA77" s="203">
        <v>1.06</v>
      </c>
      <c r="AB77" s="203">
        <v>0</v>
      </c>
      <c r="AC77" s="203">
        <v>14.19</v>
      </c>
      <c r="AD77" s="203">
        <v>0</v>
      </c>
      <c r="AE77" s="203">
        <v>0</v>
      </c>
      <c r="AF77" s="203">
        <v>0</v>
      </c>
      <c r="AG77" s="203">
        <v>28.92</v>
      </c>
      <c r="AH77" s="203">
        <v>0</v>
      </c>
      <c r="AI77" s="203">
        <v>34.700000000000003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 s="203">
        <v>217.52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13.53</v>
      </c>
      <c r="E78" s="203">
        <v>0</v>
      </c>
      <c r="F78" s="203">
        <v>0</v>
      </c>
      <c r="G78" s="203">
        <v>16.489999999999998</v>
      </c>
      <c r="H78" s="203">
        <v>0</v>
      </c>
      <c r="I78" s="203">
        <v>7.23</v>
      </c>
      <c r="J78" s="203">
        <v>21.18</v>
      </c>
      <c r="K78" s="203">
        <v>0.35</v>
      </c>
      <c r="L78" s="203">
        <v>22.18</v>
      </c>
      <c r="M78" s="203">
        <v>1.08</v>
      </c>
      <c r="N78" s="203">
        <v>1.4</v>
      </c>
      <c r="O78" s="203">
        <v>0</v>
      </c>
      <c r="P78" s="203">
        <v>1.64</v>
      </c>
      <c r="Q78" s="203">
        <v>0.12</v>
      </c>
      <c r="R78" s="203">
        <v>0.5</v>
      </c>
      <c r="S78" s="203">
        <v>0.31</v>
      </c>
      <c r="T78" s="203">
        <v>0</v>
      </c>
      <c r="U78" s="203">
        <v>0.4</v>
      </c>
      <c r="V78" s="203">
        <v>0.25</v>
      </c>
      <c r="W78" s="203">
        <v>0.48</v>
      </c>
      <c r="X78" s="203">
        <v>1.75</v>
      </c>
      <c r="Y78" s="203">
        <v>0</v>
      </c>
      <c r="Z78" s="203">
        <v>2.99</v>
      </c>
      <c r="AA78" s="203">
        <v>1.06</v>
      </c>
      <c r="AB78" s="203">
        <v>0</v>
      </c>
      <c r="AC78" s="203">
        <v>14.19</v>
      </c>
      <c r="AD78" s="203">
        <v>0</v>
      </c>
      <c r="AE78" s="203">
        <v>0</v>
      </c>
      <c r="AF78" s="203">
        <v>0</v>
      </c>
      <c r="AG78" s="203">
        <v>28.92</v>
      </c>
      <c r="AH78" s="203">
        <v>0</v>
      </c>
      <c r="AI78" s="203">
        <v>34.700000000000003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217.52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13.53</v>
      </c>
      <c r="E79" s="203">
        <v>0</v>
      </c>
      <c r="F79" s="203">
        <v>0</v>
      </c>
      <c r="G79" s="203">
        <v>16.489999999999998</v>
      </c>
      <c r="H79" s="203">
        <v>0</v>
      </c>
      <c r="I79" s="203">
        <v>7.23</v>
      </c>
      <c r="J79" s="203">
        <v>21.18</v>
      </c>
      <c r="K79" s="203">
        <v>0.35</v>
      </c>
      <c r="L79" s="203">
        <v>22.18</v>
      </c>
      <c r="M79" s="203">
        <v>1.08</v>
      </c>
      <c r="N79" s="203">
        <v>1.4</v>
      </c>
      <c r="O79" s="203">
        <v>0</v>
      </c>
      <c r="P79" s="203">
        <v>1.64</v>
      </c>
      <c r="Q79" s="203">
        <v>0.12</v>
      </c>
      <c r="R79" s="203">
        <v>0.5</v>
      </c>
      <c r="S79" s="203">
        <v>0.31</v>
      </c>
      <c r="T79" s="203">
        <v>0</v>
      </c>
      <c r="U79" s="203">
        <v>0.4</v>
      </c>
      <c r="V79" s="203">
        <v>0.25</v>
      </c>
      <c r="W79" s="203">
        <v>0.48</v>
      </c>
      <c r="X79" s="203">
        <v>1.75</v>
      </c>
      <c r="Y79" s="203">
        <v>0</v>
      </c>
      <c r="Z79" s="203">
        <v>2.99</v>
      </c>
      <c r="AA79" s="203">
        <v>1.06</v>
      </c>
      <c r="AB79" s="203">
        <v>0</v>
      </c>
      <c r="AC79" s="203">
        <v>14.19</v>
      </c>
      <c r="AD79" s="203">
        <v>0</v>
      </c>
      <c r="AE79" s="203">
        <v>0</v>
      </c>
      <c r="AF79" s="203">
        <v>0</v>
      </c>
      <c r="AG79" s="203">
        <v>28.92</v>
      </c>
      <c r="AH79" s="203">
        <v>0</v>
      </c>
      <c r="AI79" s="203">
        <v>34.700000000000003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 s="203">
        <v>217.52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13.53</v>
      </c>
      <c r="E80" s="203">
        <v>0</v>
      </c>
      <c r="F80" s="203">
        <v>0</v>
      </c>
      <c r="G80" s="203">
        <v>16.489999999999998</v>
      </c>
      <c r="H80" s="203">
        <v>0</v>
      </c>
      <c r="I80" s="203">
        <v>7.23</v>
      </c>
      <c r="J80" s="203">
        <v>21.18</v>
      </c>
      <c r="K80" s="203">
        <v>0.35</v>
      </c>
      <c r="L80" s="203">
        <v>22.18</v>
      </c>
      <c r="M80" s="203">
        <v>1.08</v>
      </c>
      <c r="N80" s="203">
        <v>1.4</v>
      </c>
      <c r="O80" s="203">
        <v>0</v>
      </c>
      <c r="P80" s="203">
        <v>1.64</v>
      </c>
      <c r="Q80" s="203">
        <v>0.12</v>
      </c>
      <c r="R80" s="203">
        <v>0.5</v>
      </c>
      <c r="S80" s="203">
        <v>0.31</v>
      </c>
      <c r="T80" s="203">
        <v>0</v>
      </c>
      <c r="U80" s="203">
        <v>0.4</v>
      </c>
      <c r="V80" s="203">
        <v>0.25</v>
      </c>
      <c r="W80" s="203">
        <v>0.48</v>
      </c>
      <c r="X80" s="203">
        <v>1.75</v>
      </c>
      <c r="Y80" s="203">
        <v>0</v>
      </c>
      <c r="Z80" s="203">
        <v>2.99</v>
      </c>
      <c r="AA80" s="203">
        <v>1.06</v>
      </c>
      <c r="AB80" s="203">
        <v>0</v>
      </c>
      <c r="AC80" s="203">
        <v>14.19</v>
      </c>
      <c r="AD80" s="203">
        <v>0</v>
      </c>
      <c r="AE80" s="203">
        <v>0</v>
      </c>
      <c r="AF80" s="203">
        <v>0</v>
      </c>
      <c r="AG80" s="203">
        <v>28.92</v>
      </c>
      <c r="AH80" s="203">
        <v>0</v>
      </c>
      <c r="AI80" s="203">
        <v>34.700000000000003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 s="203">
        <v>217.52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13.56</v>
      </c>
      <c r="E81" s="203">
        <v>0</v>
      </c>
      <c r="F81" s="203">
        <v>0</v>
      </c>
      <c r="G81" s="203">
        <v>16.489999999999998</v>
      </c>
      <c r="H81" s="203">
        <v>0</v>
      </c>
      <c r="I81" s="203">
        <v>7.23</v>
      </c>
      <c r="J81" s="203">
        <v>21.18</v>
      </c>
      <c r="K81" s="203">
        <v>0.35</v>
      </c>
      <c r="L81" s="203">
        <v>22.18</v>
      </c>
      <c r="M81" s="203">
        <v>1.08</v>
      </c>
      <c r="N81" s="203">
        <v>1.4</v>
      </c>
      <c r="O81" s="203">
        <v>0</v>
      </c>
      <c r="P81" s="203">
        <v>1.64</v>
      </c>
      <c r="Q81" s="203">
        <v>0.12</v>
      </c>
      <c r="R81" s="203">
        <v>0.5</v>
      </c>
      <c r="S81" s="203">
        <v>0.31</v>
      </c>
      <c r="T81" s="203">
        <v>0</v>
      </c>
      <c r="U81" s="203">
        <v>0.4</v>
      </c>
      <c r="V81" s="203">
        <v>0.25</v>
      </c>
      <c r="W81" s="203">
        <v>0.48</v>
      </c>
      <c r="X81" s="203">
        <v>1.75</v>
      </c>
      <c r="Y81" s="203">
        <v>0</v>
      </c>
      <c r="Z81" s="203">
        <v>2.99</v>
      </c>
      <c r="AA81" s="203">
        <v>1.06</v>
      </c>
      <c r="AB81" s="203">
        <v>0</v>
      </c>
      <c r="AC81" s="203">
        <v>14.19</v>
      </c>
      <c r="AD81" s="203">
        <v>0</v>
      </c>
      <c r="AE81" s="203">
        <v>0</v>
      </c>
      <c r="AF81" s="203">
        <v>0</v>
      </c>
      <c r="AG81" s="203">
        <v>28.92</v>
      </c>
      <c r="AH81" s="203">
        <v>0</v>
      </c>
      <c r="AI81" s="203">
        <v>34.700000000000003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 s="203">
        <v>217.52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13.56</v>
      </c>
      <c r="E82" s="203">
        <v>0</v>
      </c>
      <c r="F82" s="203">
        <v>0</v>
      </c>
      <c r="G82" s="203">
        <v>16.489999999999998</v>
      </c>
      <c r="H82" s="203">
        <v>0</v>
      </c>
      <c r="I82" s="203">
        <v>7.23</v>
      </c>
      <c r="J82" s="203">
        <v>21.18</v>
      </c>
      <c r="K82" s="203">
        <v>0.35</v>
      </c>
      <c r="L82" s="203">
        <v>22.18</v>
      </c>
      <c r="M82" s="203">
        <v>1.08</v>
      </c>
      <c r="N82" s="203">
        <v>1.4</v>
      </c>
      <c r="O82" s="203">
        <v>0</v>
      </c>
      <c r="P82" s="203">
        <v>1.64</v>
      </c>
      <c r="Q82" s="203">
        <v>0.12</v>
      </c>
      <c r="R82" s="203">
        <v>0.5</v>
      </c>
      <c r="S82" s="203">
        <v>0.31</v>
      </c>
      <c r="T82" s="203">
        <v>0</v>
      </c>
      <c r="U82" s="203">
        <v>0.4</v>
      </c>
      <c r="V82" s="203">
        <v>0.25</v>
      </c>
      <c r="W82" s="203">
        <v>0.48</v>
      </c>
      <c r="X82" s="203">
        <v>1.75</v>
      </c>
      <c r="Y82" s="203">
        <v>0</v>
      </c>
      <c r="Z82" s="203">
        <v>2.99</v>
      </c>
      <c r="AA82" s="203">
        <v>1.06</v>
      </c>
      <c r="AB82" s="203">
        <v>0</v>
      </c>
      <c r="AC82" s="203">
        <v>14.19</v>
      </c>
      <c r="AD82" s="203">
        <v>0</v>
      </c>
      <c r="AE82" s="203">
        <v>0</v>
      </c>
      <c r="AF82" s="203">
        <v>0</v>
      </c>
      <c r="AG82" s="203">
        <v>28.92</v>
      </c>
      <c r="AH82" s="203">
        <v>0</v>
      </c>
      <c r="AI82" s="203">
        <v>34.700000000000003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 s="203">
        <v>217.52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13.56</v>
      </c>
      <c r="E83" s="203">
        <v>0</v>
      </c>
      <c r="F83" s="203">
        <v>0</v>
      </c>
      <c r="G83" s="203">
        <v>16.489999999999998</v>
      </c>
      <c r="H83" s="203">
        <v>0</v>
      </c>
      <c r="I83" s="203">
        <v>7.23</v>
      </c>
      <c r="J83" s="203">
        <v>21.18</v>
      </c>
      <c r="K83" s="203">
        <v>0.35</v>
      </c>
      <c r="L83" s="203">
        <v>22.18</v>
      </c>
      <c r="M83" s="203">
        <v>1.08</v>
      </c>
      <c r="N83" s="203">
        <v>1.4</v>
      </c>
      <c r="O83" s="203">
        <v>0</v>
      </c>
      <c r="P83" s="203">
        <v>1.64</v>
      </c>
      <c r="Q83" s="203">
        <v>0.12</v>
      </c>
      <c r="R83" s="203">
        <v>0.5</v>
      </c>
      <c r="S83" s="203">
        <v>0.31</v>
      </c>
      <c r="T83" s="203">
        <v>0</v>
      </c>
      <c r="U83" s="203">
        <v>0.4</v>
      </c>
      <c r="V83" s="203">
        <v>0.25</v>
      </c>
      <c r="W83" s="203">
        <v>0.48</v>
      </c>
      <c r="X83" s="203">
        <v>1.75</v>
      </c>
      <c r="Y83" s="203">
        <v>0</v>
      </c>
      <c r="Z83" s="203">
        <v>2.99</v>
      </c>
      <c r="AA83" s="203">
        <v>1.06</v>
      </c>
      <c r="AB83" s="203">
        <v>0</v>
      </c>
      <c r="AC83" s="203">
        <v>13.8</v>
      </c>
      <c r="AD83" s="203">
        <v>0</v>
      </c>
      <c r="AE83" s="203">
        <v>0</v>
      </c>
      <c r="AF83" s="203">
        <v>0</v>
      </c>
      <c r="AG83" s="203">
        <v>28.92</v>
      </c>
      <c r="AH83" s="203">
        <v>0</v>
      </c>
      <c r="AI83" s="203">
        <v>34.700000000000003</v>
      </c>
      <c r="AJ83" s="203">
        <v>0</v>
      </c>
      <c r="AK83" s="203">
        <v>17.940000000000001</v>
      </c>
      <c r="AL83" s="203">
        <v>0</v>
      </c>
      <c r="AM83" s="203">
        <v>0</v>
      </c>
      <c r="AN83" s="203">
        <v>0</v>
      </c>
      <c r="AO83" s="203">
        <v>217.52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13.56</v>
      </c>
      <c r="E84" s="203">
        <v>0</v>
      </c>
      <c r="F84" s="203">
        <v>0</v>
      </c>
      <c r="G84" s="203">
        <v>16.489999999999998</v>
      </c>
      <c r="H84" s="203">
        <v>0</v>
      </c>
      <c r="I84" s="203">
        <v>7.23</v>
      </c>
      <c r="J84" s="203">
        <v>21.18</v>
      </c>
      <c r="K84" s="203">
        <v>0.35</v>
      </c>
      <c r="L84" s="203">
        <v>22.18</v>
      </c>
      <c r="M84" s="203">
        <v>1.08</v>
      </c>
      <c r="N84" s="203">
        <v>1.4</v>
      </c>
      <c r="O84" s="203">
        <v>0</v>
      </c>
      <c r="P84" s="203">
        <v>1.64</v>
      </c>
      <c r="Q84" s="203">
        <v>0.12</v>
      </c>
      <c r="R84" s="203">
        <v>0.5</v>
      </c>
      <c r="S84" s="203">
        <v>0.31</v>
      </c>
      <c r="T84" s="203">
        <v>0</v>
      </c>
      <c r="U84" s="203">
        <v>0.4</v>
      </c>
      <c r="V84" s="203">
        <v>0.25</v>
      </c>
      <c r="W84" s="203">
        <v>0.48</v>
      </c>
      <c r="X84" s="203">
        <v>1.75</v>
      </c>
      <c r="Y84" s="203">
        <v>0</v>
      </c>
      <c r="Z84" s="203">
        <v>2.99</v>
      </c>
      <c r="AA84" s="203">
        <v>1.06</v>
      </c>
      <c r="AB84" s="203">
        <v>0</v>
      </c>
      <c r="AC84" s="203">
        <v>13.8</v>
      </c>
      <c r="AD84" s="203">
        <v>0</v>
      </c>
      <c r="AE84" s="203">
        <v>0</v>
      </c>
      <c r="AF84" s="203">
        <v>0</v>
      </c>
      <c r="AG84" s="203">
        <v>28.92</v>
      </c>
      <c r="AH84" s="203">
        <v>0</v>
      </c>
      <c r="AI84" s="203">
        <v>34.700000000000003</v>
      </c>
      <c r="AJ84" s="203">
        <v>0</v>
      </c>
      <c r="AK84" s="203">
        <v>14.59</v>
      </c>
      <c r="AL84" s="203">
        <v>0</v>
      </c>
      <c r="AM84" s="203">
        <v>0</v>
      </c>
      <c r="AN84" s="203">
        <v>0</v>
      </c>
      <c r="AO84" s="203">
        <v>217.52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13.56</v>
      </c>
      <c r="E85" s="203">
        <v>0</v>
      </c>
      <c r="F85" s="203">
        <v>0</v>
      </c>
      <c r="G85" s="203">
        <v>16.489999999999998</v>
      </c>
      <c r="H85" s="203">
        <v>0</v>
      </c>
      <c r="I85" s="203">
        <v>7.23</v>
      </c>
      <c r="J85" s="203">
        <v>21.18</v>
      </c>
      <c r="K85" s="203">
        <v>0.35</v>
      </c>
      <c r="L85" s="203">
        <v>22.18</v>
      </c>
      <c r="M85" s="203">
        <v>1.08</v>
      </c>
      <c r="N85" s="203">
        <v>1.4</v>
      </c>
      <c r="O85" s="203">
        <v>0</v>
      </c>
      <c r="P85" s="203">
        <v>1.64</v>
      </c>
      <c r="Q85" s="203">
        <v>0.12</v>
      </c>
      <c r="R85" s="203">
        <v>0.5</v>
      </c>
      <c r="S85" s="203">
        <v>0.31</v>
      </c>
      <c r="T85" s="203">
        <v>0</v>
      </c>
      <c r="U85" s="203">
        <v>0.31</v>
      </c>
      <c r="V85" s="203">
        <v>0.25</v>
      </c>
      <c r="W85" s="203">
        <v>0.48</v>
      </c>
      <c r="X85" s="203">
        <v>1.75</v>
      </c>
      <c r="Y85" s="203">
        <v>0</v>
      </c>
      <c r="Z85" s="203">
        <v>2.99</v>
      </c>
      <c r="AA85" s="203">
        <v>1.06</v>
      </c>
      <c r="AB85" s="203">
        <v>0</v>
      </c>
      <c r="AC85" s="203">
        <v>13.8</v>
      </c>
      <c r="AD85" s="203">
        <v>0</v>
      </c>
      <c r="AE85" s="203">
        <v>0</v>
      </c>
      <c r="AF85" s="203">
        <v>0</v>
      </c>
      <c r="AG85" s="203">
        <v>28.92</v>
      </c>
      <c r="AH85" s="203">
        <v>0</v>
      </c>
      <c r="AI85" s="203">
        <v>34.700000000000003</v>
      </c>
      <c r="AJ85" s="203">
        <v>0</v>
      </c>
      <c r="AK85" s="203">
        <v>12.13</v>
      </c>
      <c r="AL85" s="203">
        <v>0</v>
      </c>
      <c r="AM85" s="203">
        <v>0</v>
      </c>
      <c r="AN85" s="203">
        <v>0</v>
      </c>
      <c r="AO85" s="203">
        <v>217.52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13.56</v>
      </c>
      <c r="E86" s="203">
        <v>0</v>
      </c>
      <c r="F86" s="203">
        <v>0</v>
      </c>
      <c r="G86" s="203">
        <v>16.489999999999998</v>
      </c>
      <c r="H86" s="203">
        <v>0</v>
      </c>
      <c r="I86" s="203">
        <v>7.23</v>
      </c>
      <c r="J86" s="203">
        <v>21.18</v>
      </c>
      <c r="K86" s="203">
        <v>0.35</v>
      </c>
      <c r="L86" s="203">
        <v>22.18</v>
      </c>
      <c r="M86" s="203">
        <v>1.08</v>
      </c>
      <c r="N86" s="203">
        <v>1.4</v>
      </c>
      <c r="O86" s="203">
        <v>0</v>
      </c>
      <c r="P86" s="203">
        <v>1.64</v>
      </c>
      <c r="Q86" s="203">
        <v>0.12</v>
      </c>
      <c r="R86" s="203">
        <v>0.5</v>
      </c>
      <c r="S86" s="203">
        <v>0.31</v>
      </c>
      <c r="T86" s="203">
        <v>0</v>
      </c>
      <c r="U86" s="203">
        <v>0.31</v>
      </c>
      <c r="V86" s="203">
        <v>0.25</v>
      </c>
      <c r="W86" s="203">
        <v>0.48</v>
      </c>
      <c r="X86" s="203">
        <v>1.75</v>
      </c>
      <c r="Y86" s="203">
        <v>0</v>
      </c>
      <c r="Z86" s="203">
        <v>2.99</v>
      </c>
      <c r="AA86" s="203">
        <v>1.06</v>
      </c>
      <c r="AB86" s="203">
        <v>0</v>
      </c>
      <c r="AC86" s="203">
        <v>13.8</v>
      </c>
      <c r="AD86" s="203">
        <v>0</v>
      </c>
      <c r="AE86" s="203">
        <v>0</v>
      </c>
      <c r="AF86" s="203">
        <v>0</v>
      </c>
      <c r="AG86" s="203">
        <v>28.92</v>
      </c>
      <c r="AH86" s="203">
        <v>0</v>
      </c>
      <c r="AI86" s="203">
        <v>34.700000000000003</v>
      </c>
      <c r="AJ86" s="203">
        <v>0</v>
      </c>
      <c r="AK86" s="203">
        <v>12.13</v>
      </c>
      <c r="AL86" s="203">
        <v>0</v>
      </c>
      <c r="AM86" s="203">
        <v>0</v>
      </c>
      <c r="AN86" s="203">
        <v>0</v>
      </c>
      <c r="AO86" s="203">
        <v>217.52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13.59</v>
      </c>
      <c r="E87" s="203">
        <v>0</v>
      </c>
      <c r="F87" s="203">
        <v>0</v>
      </c>
      <c r="G87" s="203">
        <v>16.489999999999998</v>
      </c>
      <c r="H87" s="203">
        <v>0</v>
      </c>
      <c r="I87" s="203">
        <v>7.23</v>
      </c>
      <c r="J87" s="203">
        <v>21.18</v>
      </c>
      <c r="K87" s="203">
        <v>3.2</v>
      </c>
      <c r="L87" s="203">
        <v>77.69</v>
      </c>
      <c r="M87" s="203">
        <v>1.08</v>
      </c>
      <c r="N87" s="203">
        <v>1.4</v>
      </c>
      <c r="O87" s="203">
        <v>0</v>
      </c>
      <c r="P87" s="203">
        <v>1.64</v>
      </c>
      <c r="Q87" s="203">
        <v>0.12</v>
      </c>
      <c r="R87" s="203">
        <v>0.5</v>
      </c>
      <c r="S87" s="203">
        <v>0.31</v>
      </c>
      <c r="T87" s="203">
        <v>0</v>
      </c>
      <c r="U87" s="203">
        <v>0.31</v>
      </c>
      <c r="V87" s="203">
        <v>0.25</v>
      </c>
      <c r="W87" s="203">
        <v>0.48</v>
      </c>
      <c r="X87" s="203">
        <v>1.75</v>
      </c>
      <c r="Y87" s="203">
        <v>0</v>
      </c>
      <c r="Z87" s="203">
        <v>2.99</v>
      </c>
      <c r="AA87" s="203">
        <v>1.06</v>
      </c>
      <c r="AB87" s="203">
        <v>0</v>
      </c>
      <c r="AC87" s="203">
        <v>13.8</v>
      </c>
      <c r="AD87" s="203">
        <v>0</v>
      </c>
      <c r="AE87" s="203">
        <v>0</v>
      </c>
      <c r="AF87" s="203">
        <v>0</v>
      </c>
      <c r="AG87" s="203">
        <v>28.92</v>
      </c>
      <c r="AH87" s="203">
        <v>0</v>
      </c>
      <c r="AI87" s="203">
        <v>34.700000000000003</v>
      </c>
      <c r="AJ87" s="203">
        <v>0</v>
      </c>
      <c r="AK87" s="203">
        <v>10.89</v>
      </c>
      <c r="AL87" s="203">
        <v>0</v>
      </c>
      <c r="AM87" s="203">
        <v>0</v>
      </c>
      <c r="AN87" s="203">
        <v>0</v>
      </c>
      <c r="AO87" s="203">
        <v>217.52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13.59</v>
      </c>
      <c r="E88" s="203">
        <v>0</v>
      </c>
      <c r="F88" s="203">
        <v>0</v>
      </c>
      <c r="G88" s="203">
        <v>16.489999999999998</v>
      </c>
      <c r="H88" s="203">
        <v>0</v>
      </c>
      <c r="I88" s="203">
        <v>7.23</v>
      </c>
      <c r="J88" s="203">
        <v>21.18</v>
      </c>
      <c r="K88" s="203">
        <v>4.22</v>
      </c>
      <c r="L88" s="203">
        <v>183.33</v>
      </c>
      <c r="M88" s="203">
        <v>1.08</v>
      </c>
      <c r="N88" s="203">
        <v>1.4</v>
      </c>
      <c r="O88" s="203">
        <v>0</v>
      </c>
      <c r="P88" s="203">
        <v>1.64</v>
      </c>
      <c r="Q88" s="203">
        <v>0.12</v>
      </c>
      <c r="R88" s="203">
        <v>0.5</v>
      </c>
      <c r="S88" s="203">
        <v>0.31</v>
      </c>
      <c r="T88" s="203">
        <v>0</v>
      </c>
      <c r="U88" s="203">
        <v>0.31</v>
      </c>
      <c r="V88" s="203">
        <v>0.25</v>
      </c>
      <c r="W88" s="203">
        <v>0.48</v>
      </c>
      <c r="X88" s="203">
        <v>1.75</v>
      </c>
      <c r="Y88" s="203">
        <v>0</v>
      </c>
      <c r="Z88" s="203">
        <v>2.99</v>
      </c>
      <c r="AA88" s="203">
        <v>1.06</v>
      </c>
      <c r="AB88" s="203">
        <v>0</v>
      </c>
      <c r="AC88" s="203">
        <v>13.8</v>
      </c>
      <c r="AD88" s="203">
        <v>0</v>
      </c>
      <c r="AE88" s="203">
        <v>0</v>
      </c>
      <c r="AF88" s="203">
        <v>0</v>
      </c>
      <c r="AG88" s="203">
        <v>28.92</v>
      </c>
      <c r="AH88" s="203">
        <v>0</v>
      </c>
      <c r="AI88" s="203">
        <v>34.700000000000003</v>
      </c>
      <c r="AJ88" s="203">
        <v>0</v>
      </c>
      <c r="AK88" s="203">
        <v>10.89</v>
      </c>
      <c r="AL88" s="203">
        <v>0</v>
      </c>
      <c r="AM88" s="203">
        <v>0</v>
      </c>
      <c r="AN88" s="203">
        <v>0</v>
      </c>
      <c r="AO88" s="203">
        <v>217.52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13.59</v>
      </c>
      <c r="E89" s="203">
        <v>0</v>
      </c>
      <c r="F89" s="203">
        <v>0</v>
      </c>
      <c r="G89" s="203">
        <v>16.489999999999998</v>
      </c>
      <c r="H89" s="203">
        <v>0</v>
      </c>
      <c r="I89" s="203">
        <v>7.23</v>
      </c>
      <c r="J89" s="203">
        <v>21.18</v>
      </c>
      <c r="K89" s="203">
        <v>4.22</v>
      </c>
      <c r="L89" s="203">
        <v>269.75</v>
      </c>
      <c r="M89" s="203">
        <v>1.08</v>
      </c>
      <c r="N89" s="203">
        <v>1.4</v>
      </c>
      <c r="O89" s="203">
        <v>0</v>
      </c>
      <c r="P89" s="203">
        <v>1.64</v>
      </c>
      <c r="Q89" s="203">
        <v>0.12</v>
      </c>
      <c r="R89" s="203">
        <v>0.5</v>
      </c>
      <c r="S89" s="203">
        <v>0.31</v>
      </c>
      <c r="T89" s="203">
        <v>0</v>
      </c>
      <c r="U89" s="203">
        <v>0.31</v>
      </c>
      <c r="V89" s="203">
        <v>0.25</v>
      </c>
      <c r="W89" s="203">
        <v>0.48</v>
      </c>
      <c r="X89" s="203">
        <v>1.75</v>
      </c>
      <c r="Y89" s="203">
        <v>0</v>
      </c>
      <c r="Z89" s="203">
        <v>2.99</v>
      </c>
      <c r="AA89" s="203">
        <v>1.06</v>
      </c>
      <c r="AB89" s="203">
        <v>0</v>
      </c>
      <c r="AC89" s="203">
        <v>13.8</v>
      </c>
      <c r="AD89" s="203">
        <v>0</v>
      </c>
      <c r="AE89" s="203">
        <v>0</v>
      </c>
      <c r="AF89" s="203">
        <v>0</v>
      </c>
      <c r="AG89" s="203">
        <v>28.92</v>
      </c>
      <c r="AH89" s="203">
        <v>0</v>
      </c>
      <c r="AI89" s="203">
        <v>34.700000000000003</v>
      </c>
      <c r="AJ89" s="203">
        <v>0</v>
      </c>
      <c r="AK89" s="203">
        <v>10.89</v>
      </c>
      <c r="AL89" s="203">
        <v>0</v>
      </c>
      <c r="AM89" s="203">
        <v>0</v>
      </c>
      <c r="AN89" s="203">
        <v>0</v>
      </c>
      <c r="AO89" s="203">
        <v>217.52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13.59</v>
      </c>
      <c r="E90" s="203">
        <v>0</v>
      </c>
      <c r="F90" s="203">
        <v>0</v>
      </c>
      <c r="G90" s="203">
        <v>16.489999999999998</v>
      </c>
      <c r="H90" s="203">
        <v>0</v>
      </c>
      <c r="I90" s="203">
        <v>7.23</v>
      </c>
      <c r="J90" s="203">
        <v>21.18</v>
      </c>
      <c r="K90" s="203">
        <v>4.42</v>
      </c>
      <c r="L90" s="203">
        <v>269.75</v>
      </c>
      <c r="M90" s="203">
        <v>1.08</v>
      </c>
      <c r="N90" s="203">
        <v>1.4</v>
      </c>
      <c r="O90" s="203">
        <v>0</v>
      </c>
      <c r="P90" s="203">
        <v>1.64</v>
      </c>
      <c r="Q90" s="203">
        <v>0.12</v>
      </c>
      <c r="R90" s="203">
        <v>0.5</v>
      </c>
      <c r="S90" s="203">
        <v>0.31</v>
      </c>
      <c r="T90" s="203">
        <v>0</v>
      </c>
      <c r="U90" s="203">
        <v>0.31</v>
      </c>
      <c r="V90" s="203">
        <v>0.25</v>
      </c>
      <c r="W90" s="203">
        <v>0.48</v>
      </c>
      <c r="X90" s="203">
        <v>1.75</v>
      </c>
      <c r="Y90" s="203">
        <v>0</v>
      </c>
      <c r="Z90" s="203">
        <v>2.99</v>
      </c>
      <c r="AA90" s="203">
        <v>1.06</v>
      </c>
      <c r="AB90" s="203">
        <v>0</v>
      </c>
      <c r="AC90" s="203">
        <v>13.8</v>
      </c>
      <c r="AD90" s="203">
        <v>0</v>
      </c>
      <c r="AE90" s="203">
        <v>0</v>
      </c>
      <c r="AF90" s="203">
        <v>0</v>
      </c>
      <c r="AG90" s="203">
        <v>28.92</v>
      </c>
      <c r="AH90" s="203">
        <v>0</v>
      </c>
      <c r="AI90" s="203">
        <v>34.700000000000003</v>
      </c>
      <c r="AJ90" s="203">
        <v>0</v>
      </c>
      <c r="AK90" s="203">
        <v>10.89</v>
      </c>
      <c r="AL90" s="203">
        <v>0</v>
      </c>
      <c r="AM90" s="203">
        <v>0</v>
      </c>
      <c r="AN90" s="203">
        <v>0</v>
      </c>
      <c r="AO90" s="203">
        <v>217.52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13.63</v>
      </c>
      <c r="E91" s="203">
        <v>0</v>
      </c>
      <c r="F91" s="203">
        <v>0</v>
      </c>
      <c r="G91" s="203">
        <v>16.489999999999998</v>
      </c>
      <c r="H91" s="203">
        <v>0</v>
      </c>
      <c r="I91" s="203">
        <v>7.23</v>
      </c>
      <c r="J91" s="203">
        <v>21.18</v>
      </c>
      <c r="K91" s="203">
        <v>4.42</v>
      </c>
      <c r="L91" s="203">
        <v>269.74</v>
      </c>
      <c r="M91" s="203">
        <v>1.08</v>
      </c>
      <c r="N91" s="203">
        <v>1.4</v>
      </c>
      <c r="O91" s="203">
        <v>0</v>
      </c>
      <c r="P91" s="203">
        <v>1.64</v>
      </c>
      <c r="Q91" s="203">
        <v>1.49</v>
      </c>
      <c r="R91" s="203">
        <v>6.13</v>
      </c>
      <c r="S91" s="203">
        <v>3.82</v>
      </c>
      <c r="T91" s="203">
        <v>0</v>
      </c>
      <c r="U91" s="203">
        <v>0.31</v>
      </c>
      <c r="V91" s="203">
        <v>3.01</v>
      </c>
      <c r="W91" s="203">
        <v>4.87</v>
      </c>
      <c r="X91" s="203">
        <v>1.75</v>
      </c>
      <c r="Y91" s="203">
        <v>0</v>
      </c>
      <c r="Z91" s="203">
        <v>33.72</v>
      </c>
      <c r="AA91" s="203">
        <v>13.25</v>
      </c>
      <c r="AB91" s="203">
        <v>0</v>
      </c>
      <c r="AC91" s="203">
        <v>13.8</v>
      </c>
      <c r="AD91" s="203">
        <v>0</v>
      </c>
      <c r="AE91" s="203">
        <v>0</v>
      </c>
      <c r="AF91" s="203">
        <v>0</v>
      </c>
      <c r="AG91" s="203">
        <v>28.92</v>
      </c>
      <c r="AH91" s="203">
        <v>0</v>
      </c>
      <c r="AI91" s="203">
        <v>34.700000000000003</v>
      </c>
      <c r="AJ91" s="203">
        <v>0</v>
      </c>
      <c r="AK91" s="203">
        <v>10.89</v>
      </c>
      <c r="AL91" s="203">
        <v>0</v>
      </c>
      <c r="AM91" s="203">
        <v>0</v>
      </c>
      <c r="AN91" s="203">
        <v>0</v>
      </c>
      <c r="AO91" s="203">
        <v>217.52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13.69</v>
      </c>
      <c r="E92" s="203">
        <v>0</v>
      </c>
      <c r="F92" s="203">
        <v>0</v>
      </c>
      <c r="G92" s="203">
        <v>16.489999999999998</v>
      </c>
      <c r="H92" s="203">
        <v>0</v>
      </c>
      <c r="I92" s="203">
        <v>7.23</v>
      </c>
      <c r="J92" s="203">
        <v>21.18</v>
      </c>
      <c r="K92" s="203">
        <v>4.42</v>
      </c>
      <c r="L92" s="203">
        <v>269.74</v>
      </c>
      <c r="M92" s="203">
        <v>1.08</v>
      </c>
      <c r="N92" s="203">
        <v>1.4</v>
      </c>
      <c r="O92" s="203">
        <v>0</v>
      </c>
      <c r="P92" s="203">
        <v>1.64</v>
      </c>
      <c r="Q92" s="203">
        <v>1.49</v>
      </c>
      <c r="R92" s="203">
        <v>6.13</v>
      </c>
      <c r="S92" s="203">
        <v>3.82</v>
      </c>
      <c r="T92" s="203">
        <v>0</v>
      </c>
      <c r="U92" s="203">
        <v>0.31</v>
      </c>
      <c r="V92" s="203">
        <v>3.01</v>
      </c>
      <c r="W92" s="203">
        <v>4.87</v>
      </c>
      <c r="X92" s="203">
        <v>1.75</v>
      </c>
      <c r="Y92" s="203">
        <v>0</v>
      </c>
      <c r="Z92" s="203">
        <v>33.72</v>
      </c>
      <c r="AA92" s="203">
        <v>13.25</v>
      </c>
      <c r="AB92" s="203">
        <v>0</v>
      </c>
      <c r="AC92" s="203">
        <v>13.8</v>
      </c>
      <c r="AD92" s="203">
        <v>0</v>
      </c>
      <c r="AE92" s="203">
        <v>0</v>
      </c>
      <c r="AF92" s="203">
        <v>0</v>
      </c>
      <c r="AG92" s="203">
        <v>28.92</v>
      </c>
      <c r="AH92" s="203">
        <v>0</v>
      </c>
      <c r="AI92" s="203">
        <v>34.700000000000003</v>
      </c>
      <c r="AJ92" s="203">
        <v>0</v>
      </c>
      <c r="AK92" s="203">
        <v>10.89</v>
      </c>
      <c r="AL92" s="203">
        <v>0</v>
      </c>
      <c r="AM92" s="203">
        <v>0</v>
      </c>
      <c r="AN92" s="203">
        <v>0</v>
      </c>
      <c r="AO92" s="203">
        <v>217.52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13.69</v>
      </c>
      <c r="E93" s="203">
        <v>0</v>
      </c>
      <c r="F93" s="203">
        <v>0</v>
      </c>
      <c r="G93" s="203">
        <v>16.489999999999998</v>
      </c>
      <c r="H93" s="203">
        <v>0</v>
      </c>
      <c r="I93" s="203">
        <v>7.23</v>
      </c>
      <c r="J93" s="203">
        <v>21.18</v>
      </c>
      <c r="K93" s="203">
        <v>4.42</v>
      </c>
      <c r="L93" s="203">
        <v>269.74</v>
      </c>
      <c r="M93" s="203">
        <v>1.08</v>
      </c>
      <c r="N93" s="203">
        <v>1.4</v>
      </c>
      <c r="O93" s="203">
        <v>0</v>
      </c>
      <c r="P93" s="203">
        <v>1.64</v>
      </c>
      <c r="Q93" s="203">
        <v>1.49</v>
      </c>
      <c r="R93" s="203">
        <v>6.13</v>
      </c>
      <c r="S93" s="203">
        <v>3.82</v>
      </c>
      <c r="T93" s="203">
        <v>0</v>
      </c>
      <c r="U93" s="203">
        <v>0.31</v>
      </c>
      <c r="V93" s="203">
        <v>3.01</v>
      </c>
      <c r="W93" s="203">
        <v>4.87</v>
      </c>
      <c r="X93" s="203">
        <v>1.75</v>
      </c>
      <c r="Y93" s="203">
        <v>0</v>
      </c>
      <c r="Z93" s="203">
        <v>33.72</v>
      </c>
      <c r="AA93" s="203">
        <v>13.25</v>
      </c>
      <c r="AB93" s="203">
        <v>0</v>
      </c>
      <c r="AC93" s="203">
        <v>13.8</v>
      </c>
      <c r="AD93" s="203">
        <v>0</v>
      </c>
      <c r="AE93" s="203">
        <v>0</v>
      </c>
      <c r="AF93" s="203">
        <v>0</v>
      </c>
      <c r="AG93" s="203">
        <v>28.92</v>
      </c>
      <c r="AH93" s="203">
        <v>0</v>
      </c>
      <c r="AI93" s="203">
        <v>34.700000000000003</v>
      </c>
      <c r="AJ93" s="203">
        <v>0</v>
      </c>
      <c r="AK93" s="203">
        <v>10.89</v>
      </c>
      <c r="AL93" s="203">
        <v>0</v>
      </c>
      <c r="AM93" s="203">
        <v>0</v>
      </c>
      <c r="AN93" s="203">
        <v>0</v>
      </c>
      <c r="AO93" s="203">
        <v>217.52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13.69</v>
      </c>
      <c r="E94" s="203">
        <v>0</v>
      </c>
      <c r="F94" s="203">
        <v>0</v>
      </c>
      <c r="G94" s="203">
        <v>16.489999999999998</v>
      </c>
      <c r="H94" s="203">
        <v>0</v>
      </c>
      <c r="I94" s="203">
        <v>7.23</v>
      </c>
      <c r="J94" s="203">
        <v>21.18</v>
      </c>
      <c r="K94" s="203">
        <v>4.42</v>
      </c>
      <c r="L94" s="203">
        <v>269.74</v>
      </c>
      <c r="M94" s="203">
        <v>1.08</v>
      </c>
      <c r="N94" s="203">
        <v>1.4</v>
      </c>
      <c r="O94" s="203">
        <v>0</v>
      </c>
      <c r="P94" s="203">
        <v>1.64</v>
      </c>
      <c r="Q94" s="203">
        <v>1.49</v>
      </c>
      <c r="R94" s="203">
        <v>6.13</v>
      </c>
      <c r="S94" s="203">
        <v>3.82</v>
      </c>
      <c r="T94" s="203">
        <v>0</v>
      </c>
      <c r="U94" s="203">
        <v>0.31</v>
      </c>
      <c r="V94" s="203">
        <v>3</v>
      </c>
      <c r="W94" s="203">
        <v>4.87</v>
      </c>
      <c r="X94" s="203">
        <v>1.75</v>
      </c>
      <c r="Y94" s="203">
        <v>0</v>
      </c>
      <c r="Z94" s="203">
        <v>33.72</v>
      </c>
      <c r="AA94" s="203">
        <v>13.25</v>
      </c>
      <c r="AB94" s="203">
        <v>0</v>
      </c>
      <c r="AC94" s="203">
        <v>13.8</v>
      </c>
      <c r="AD94" s="203">
        <v>0</v>
      </c>
      <c r="AE94" s="203">
        <v>0</v>
      </c>
      <c r="AF94" s="203">
        <v>0</v>
      </c>
      <c r="AG94" s="203">
        <v>28.92</v>
      </c>
      <c r="AH94" s="203">
        <v>0</v>
      </c>
      <c r="AI94" s="203">
        <v>34.700000000000003</v>
      </c>
      <c r="AJ94" s="203">
        <v>0</v>
      </c>
      <c r="AK94" s="203">
        <v>10.89</v>
      </c>
      <c r="AL94" s="203">
        <v>0</v>
      </c>
      <c r="AM94" s="203">
        <v>0</v>
      </c>
      <c r="AN94" s="203">
        <v>0</v>
      </c>
      <c r="AO94" s="203">
        <v>217.52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13.69</v>
      </c>
      <c r="E95" s="203">
        <v>0</v>
      </c>
      <c r="F95" s="203">
        <v>0</v>
      </c>
      <c r="G95" s="203">
        <v>16.489999999999998</v>
      </c>
      <c r="H95" s="203">
        <v>0</v>
      </c>
      <c r="I95" s="203">
        <v>7.23</v>
      </c>
      <c r="J95" s="203">
        <v>21.18</v>
      </c>
      <c r="K95" s="203">
        <v>4.42</v>
      </c>
      <c r="L95" s="203">
        <v>269.74</v>
      </c>
      <c r="M95" s="203">
        <v>1.08</v>
      </c>
      <c r="N95" s="203">
        <v>1.4</v>
      </c>
      <c r="O95" s="203">
        <v>0</v>
      </c>
      <c r="P95" s="203">
        <v>1.64</v>
      </c>
      <c r="Q95" s="203">
        <v>1.49</v>
      </c>
      <c r="R95" s="203">
        <v>6.13</v>
      </c>
      <c r="S95" s="203">
        <v>3.82</v>
      </c>
      <c r="T95" s="203">
        <v>0</v>
      </c>
      <c r="U95" s="203">
        <v>0.31</v>
      </c>
      <c r="V95" s="203">
        <v>3</v>
      </c>
      <c r="W95" s="203">
        <v>4.87</v>
      </c>
      <c r="X95" s="203">
        <v>1.75</v>
      </c>
      <c r="Y95" s="203">
        <v>0</v>
      </c>
      <c r="Z95" s="203">
        <v>33.72</v>
      </c>
      <c r="AA95" s="203">
        <v>13.25</v>
      </c>
      <c r="AB95" s="203">
        <v>0</v>
      </c>
      <c r="AC95" s="203">
        <v>13.8</v>
      </c>
      <c r="AD95" s="203">
        <v>0</v>
      </c>
      <c r="AE95" s="203">
        <v>0</v>
      </c>
      <c r="AF95" s="203">
        <v>0</v>
      </c>
      <c r="AG95" s="203">
        <v>28.92</v>
      </c>
      <c r="AH95" s="203">
        <v>0</v>
      </c>
      <c r="AI95" s="203">
        <v>34.700000000000003</v>
      </c>
      <c r="AJ95" s="203">
        <v>0</v>
      </c>
      <c r="AK95" s="203">
        <v>10.89</v>
      </c>
      <c r="AL95" s="203">
        <v>0</v>
      </c>
      <c r="AM95" s="203">
        <v>0</v>
      </c>
      <c r="AN95" s="203">
        <v>0</v>
      </c>
      <c r="AO95" s="203">
        <v>217.52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13.76</v>
      </c>
      <c r="E96" s="203">
        <v>0</v>
      </c>
      <c r="F96" s="203">
        <v>0</v>
      </c>
      <c r="G96" s="203">
        <v>16.489999999999998</v>
      </c>
      <c r="H96" s="203">
        <v>0</v>
      </c>
      <c r="I96" s="203">
        <v>7.23</v>
      </c>
      <c r="J96" s="203">
        <v>21.18</v>
      </c>
      <c r="K96" s="203">
        <v>4.42</v>
      </c>
      <c r="L96" s="203">
        <v>269.75</v>
      </c>
      <c r="M96" s="203">
        <v>1.08</v>
      </c>
      <c r="N96" s="203">
        <v>1.4</v>
      </c>
      <c r="O96" s="203">
        <v>0</v>
      </c>
      <c r="P96" s="203">
        <v>1.64</v>
      </c>
      <c r="Q96" s="203">
        <v>1.38</v>
      </c>
      <c r="R96" s="203">
        <v>5.99</v>
      </c>
      <c r="S96" s="203">
        <v>3.74</v>
      </c>
      <c r="T96" s="203">
        <v>0</v>
      </c>
      <c r="U96" s="203">
        <v>0.31</v>
      </c>
      <c r="V96" s="203">
        <v>3</v>
      </c>
      <c r="W96" s="203">
        <v>4.87</v>
      </c>
      <c r="X96" s="203">
        <v>1.75</v>
      </c>
      <c r="Y96" s="203">
        <v>0</v>
      </c>
      <c r="Z96" s="203">
        <v>33.72</v>
      </c>
      <c r="AA96" s="203">
        <v>9.43</v>
      </c>
      <c r="AB96" s="203">
        <v>0</v>
      </c>
      <c r="AC96" s="203">
        <v>13.8</v>
      </c>
      <c r="AD96" s="203">
        <v>0</v>
      </c>
      <c r="AE96" s="203">
        <v>0</v>
      </c>
      <c r="AF96" s="203">
        <v>0</v>
      </c>
      <c r="AG96" s="203">
        <v>28.92</v>
      </c>
      <c r="AH96" s="203">
        <v>0</v>
      </c>
      <c r="AI96" s="203">
        <v>34.700000000000003</v>
      </c>
      <c r="AJ96" s="203">
        <v>0</v>
      </c>
      <c r="AK96" s="203">
        <v>10.89</v>
      </c>
      <c r="AL96" s="203">
        <v>0</v>
      </c>
      <c r="AM96" s="203">
        <v>0</v>
      </c>
      <c r="AN96" s="203">
        <v>0</v>
      </c>
      <c r="AO96" s="203">
        <v>217.52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13.76</v>
      </c>
      <c r="E97" s="203">
        <v>0</v>
      </c>
      <c r="F97" s="203">
        <v>0</v>
      </c>
      <c r="G97" s="203">
        <v>16.489999999999998</v>
      </c>
      <c r="H97" s="203">
        <v>0</v>
      </c>
      <c r="I97" s="203">
        <v>7.23</v>
      </c>
      <c r="J97" s="203">
        <v>21.18</v>
      </c>
      <c r="K97" s="203">
        <v>4.42</v>
      </c>
      <c r="L97" s="203">
        <v>269.75</v>
      </c>
      <c r="M97" s="203">
        <v>1.08</v>
      </c>
      <c r="N97" s="203">
        <v>1.4</v>
      </c>
      <c r="O97" s="203">
        <v>0</v>
      </c>
      <c r="P97" s="203">
        <v>1.64</v>
      </c>
      <c r="Q97" s="203">
        <v>1.38</v>
      </c>
      <c r="R97" s="203">
        <v>5.99</v>
      </c>
      <c r="S97" s="203">
        <v>3.74</v>
      </c>
      <c r="T97" s="203">
        <v>0</v>
      </c>
      <c r="U97" s="203">
        <v>0.31</v>
      </c>
      <c r="V97" s="203">
        <v>3</v>
      </c>
      <c r="W97" s="203">
        <v>4.87</v>
      </c>
      <c r="X97" s="203">
        <v>1.75</v>
      </c>
      <c r="Y97" s="203">
        <v>0</v>
      </c>
      <c r="Z97" s="203">
        <v>33.72</v>
      </c>
      <c r="AA97" s="203">
        <v>9.43</v>
      </c>
      <c r="AB97" s="203">
        <v>0</v>
      </c>
      <c r="AC97" s="203">
        <v>13.8</v>
      </c>
      <c r="AD97" s="203">
        <v>0</v>
      </c>
      <c r="AE97" s="203">
        <v>0</v>
      </c>
      <c r="AF97" s="203">
        <v>0</v>
      </c>
      <c r="AG97" s="203">
        <v>28.92</v>
      </c>
      <c r="AH97" s="203">
        <v>0</v>
      </c>
      <c r="AI97" s="203">
        <v>34.700000000000003</v>
      </c>
      <c r="AJ97" s="203">
        <v>0</v>
      </c>
      <c r="AK97" s="203">
        <v>10.89</v>
      </c>
      <c r="AL97" s="203">
        <v>0</v>
      </c>
      <c r="AM97" s="203">
        <v>0</v>
      </c>
      <c r="AN97" s="203">
        <v>0</v>
      </c>
      <c r="AO97" s="203">
        <v>217.52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13.76</v>
      </c>
      <c r="E98" s="203">
        <v>0</v>
      </c>
      <c r="F98" s="203">
        <v>0</v>
      </c>
      <c r="G98" s="203">
        <v>16.489999999999998</v>
      </c>
      <c r="H98" s="203">
        <v>0</v>
      </c>
      <c r="I98" s="203">
        <v>7.23</v>
      </c>
      <c r="J98" s="203">
        <v>21.18</v>
      </c>
      <c r="K98" s="203">
        <v>4.42</v>
      </c>
      <c r="L98" s="203">
        <v>269.75</v>
      </c>
      <c r="M98" s="203">
        <v>1.08</v>
      </c>
      <c r="N98" s="203">
        <v>1.4</v>
      </c>
      <c r="O98" s="203">
        <v>0</v>
      </c>
      <c r="P98" s="203">
        <v>1.64</v>
      </c>
      <c r="Q98" s="203">
        <v>1.38</v>
      </c>
      <c r="R98" s="203">
        <v>5.99</v>
      </c>
      <c r="S98" s="203">
        <v>3.74</v>
      </c>
      <c r="T98" s="203">
        <v>0</v>
      </c>
      <c r="U98" s="203">
        <v>0.31</v>
      </c>
      <c r="V98" s="203">
        <v>2.97</v>
      </c>
      <c r="W98" s="203">
        <v>4.87</v>
      </c>
      <c r="X98" s="203">
        <v>1.75</v>
      </c>
      <c r="Y98" s="203">
        <v>0</v>
      </c>
      <c r="Z98" s="203">
        <v>33.72</v>
      </c>
      <c r="AA98" s="203">
        <v>9.43</v>
      </c>
      <c r="AB98" s="203">
        <v>0</v>
      </c>
      <c r="AC98" s="203">
        <v>13.8</v>
      </c>
      <c r="AD98" s="203">
        <v>0</v>
      </c>
      <c r="AE98" s="203">
        <v>0</v>
      </c>
      <c r="AF98" s="203">
        <v>0</v>
      </c>
      <c r="AG98" s="203">
        <v>28.92</v>
      </c>
      <c r="AH98" s="203">
        <v>0</v>
      </c>
      <c r="AI98" s="203">
        <v>34.700000000000003</v>
      </c>
      <c r="AJ98" s="203">
        <v>0</v>
      </c>
      <c r="AK98" s="203">
        <v>10.89</v>
      </c>
      <c r="AL98" s="203">
        <v>0</v>
      </c>
      <c r="AM98" s="203">
        <v>0</v>
      </c>
      <c r="AN98" s="203">
        <v>0</v>
      </c>
      <c r="AO98" s="203">
        <v>217.52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0.32020749999999998</v>
      </c>
      <c r="E99">
        <f t="shared" si="0"/>
        <v>0</v>
      </c>
      <c r="F99">
        <f t="shared" si="0"/>
        <v>0</v>
      </c>
      <c r="G99">
        <f t="shared" si="0"/>
        <v>0.39576000000000017</v>
      </c>
      <c r="H99">
        <f t="shared" si="0"/>
        <v>0</v>
      </c>
      <c r="I99">
        <f t="shared" si="0"/>
        <v>0.17352000000000023</v>
      </c>
      <c r="J99">
        <f t="shared" si="0"/>
        <v>0.43948500000000029</v>
      </c>
      <c r="K99">
        <f t="shared" si="0"/>
        <v>9.1225000000000167E-2</v>
      </c>
      <c r="L99">
        <f t="shared" si="0"/>
        <v>4.3369999999999989</v>
      </c>
      <c r="M99">
        <f t="shared" si="0"/>
        <v>2.5919999999999967E-2</v>
      </c>
      <c r="N99">
        <f t="shared" si="0"/>
        <v>3.360000000000006E-2</v>
      </c>
      <c r="O99">
        <f t="shared" si="0"/>
        <v>0</v>
      </c>
      <c r="P99">
        <f t="shared" si="0"/>
        <v>3.9359999999999951E-2</v>
      </c>
      <c r="Q99">
        <f t="shared" si="0"/>
        <v>1.9364999999999993E-2</v>
      </c>
      <c r="R99">
        <f t="shared" si="0"/>
        <v>8.3342499999999958E-2</v>
      </c>
      <c r="S99">
        <f t="shared" si="0"/>
        <v>5.174249999999999E-2</v>
      </c>
      <c r="T99">
        <f t="shared" si="0"/>
        <v>0</v>
      </c>
      <c r="U99">
        <f t="shared" si="0"/>
        <v>1.0842500000000007E-2</v>
      </c>
      <c r="V99">
        <f t="shared" si="0"/>
        <v>3.75775E-2</v>
      </c>
      <c r="W99">
        <f t="shared" si="0"/>
        <v>5.2199999999999969E-2</v>
      </c>
      <c r="X99">
        <f t="shared" si="0"/>
        <v>0.13094749999999999</v>
      </c>
      <c r="Y99">
        <f t="shared" si="0"/>
        <v>0</v>
      </c>
      <c r="Z99">
        <f t="shared" si="0"/>
        <v>0.40221250000000031</v>
      </c>
      <c r="AA99">
        <f t="shared" si="0"/>
        <v>0.16378249999999964</v>
      </c>
      <c r="AB99">
        <f t="shared" si="0"/>
        <v>0</v>
      </c>
      <c r="AC99">
        <f t="shared" si="0"/>
        <v>0.33142999999999967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0.69408000000000092</v>
      </c>
      <c r="AH99">
        <f t="shared" si="0"/>
        <v>0</v>
      </c>
      <c r="AI99">
        <f t="shared" si="0"/>
        <v>0.83279999999999876</v>
      </c>
      <c r="AJ99">
        <f t="shared" si="0"/>
        <v>0</v>
      </c>
      <c r="AK99">
        <f t="shared" si="0"/>
        <v>0.22933749999999986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5.2530900000000047</v>
      </c>
      <c r="AP99">
        <f t="shared" si="0"/>
        <v>0</v>
      </c>
      <c r="AQ99">
        <f t="shared" si="0"/>
        <v>0</v>
      </c>
      <c r="AR99">
        <f t="shared" si="0"/>
        <v>4.5900000000000003E-3</v>
      </c>
      <c r="AS99">
        <f t="shared" si="0"/>
        <v>0</v>
      </c>
      <c r="AT99">
        <f t="shared" si="0"/>
        <v>6.8835000000000007E-2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0</v>
      </c>
      <c r="D3" s="83">
        <v>0</v>
      </c>
      <c r="E3" s="83">
        <v>0</v>
      </c>
      <c r="F3" s="83">
        <v>0</v>
      </c>
      <c r="G3" s="83">
        <v>0</v>
      </c>
      <c r="H3" s="77"/>
      <c r="I3" s="32">
        <v>1</v>
      </c>
      <c r="J3" s="83">
        <v>0</v>
      </c>
      <c r="K3" s="83">
        <v>0</v>
      </c>
      <c r="L3" s="83">
        <v>0</v>
      </c>
      <c r="M3" s="83">
        <v>0</v>
      </c>
      <c r="N3" s="83">
        <v>0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0</v>
      </c>
      <c r="AF3" s="83">
        <v>0</v>
      </c>
      <c r="AG3" s="83">
        <v>0</v>
      </c>
      <c r="AH3" s="83">
        <v>0</v>
      </c>
      <c r="AI3" s="83">
        <v>0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0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0</v>
      </c>
      <c r="AY3" s="84">
        <f>-SUM(AU3:AX3)</f>
        <v>0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0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0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0</v>
      </c>
      <c r="CF3" s="81">
        <f t="shared" ref="CF3:CH66" si="5">$AK3*AV3</f>
        <v>0</v>
      </c>
      <c r="CG3" s="81">
        <f t="shared" si="5"/>
        <v>0</v>
      </c>
      <c r="CH3" s="81">
        <f t="shared" si="5"/>
        <v>0</v>
      </c>
      <c r="CI3" s="81">
        <f>SUM(CE3:CH3)</f>
        <v>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0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0</v>
      </c>
      <c r="DF3" s="82">
        <f>AR3+AU3+BB3+BI3+BP3</f>
        <v>0</v>
      </c>
      <c r="DG3" s="82">
        <f>AY3+AN3+BC3+BJ3+BQ3</f>
        <v>0</v>
      </c>
      <c r="DH3" s="82">
        <f>BF3+AO3+AV3+BK3+BR3</f>
        <v>0</v>
      </c>
      <c r="DI3" s="82">
        <f>BM3+BS3+BD3+AW3+AP3</f>
        <v>0</v>
      </c>
      <c r="DJ3" s="82">
        <f>BT3+BL3+BE3+AX3+AQ3</f>
        <v>0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0</v>
      </c>
      <c r="D4" s="83">
        <v>0</v>
      </c>
      <c r="E4" s="83">
        <v>0</v>
      </c>
      <c r="F4" s="83">
        <v>0</v>
      </c>
      <c r="G4" s="83">
        <v>0</v>
      </c>
      <c r="H4" s="77"/>
      <c r="I4" s="32">
        <v>2</v>
      </c>
      <c r="J4" s="83">
        <v>0</v>
      </c>
      <c r="K4" s="83">
        <v>0</v>
      </c>
      <c r="L4" s="83">
        <v>0</v>
      </c>
      <c r="M4" s="83">
        <v>0</v>
      </c>
      <c r="N4" s="83">
        <v>0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0</v>
      </c>
      <c r="AF4" s="83">
        <v>0</v>
      </c>
      <c r="AG4" s="83">
        <v>0</v>
      </c>
      <c r="AH4" s="83">
        <v>0</v>
      </c>
      <c r="AI4" s="83">
        <v>0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0</v>
      </c>
      <c r="AV4" s="84">
        <f t="shared" si="0"/>
        <v>0</v>
      </c>
      <c r="AW4" s="84">
        <f t="shared" si="0"/>
        <v>0</v>
      </c>
      <c r="AX4" s="84">
        <f t="shared" si="0"/>
        <v>0</v>
      </c>
      <c r="AY4" s="84">
        <f t="shared" ref="AY4:AY67" si="14">-SUM(AU4:AX4)</f>
        <v>0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0</v>
      </c>
      <c r="CF4" s="81">
        <f t="shared" si="5"/>
        <v>0</v>
      </c>
      <c r="CG4" s="81">
        <f t="shared" si="5"/>
        <v>0</v>
      </c>
      <c r="CH4" s="81">
        <f t="shared" si="5"/>
        <v>0</v>
      </c>
      <c r="CI4" s="81">
        <f t="shared" ref="CI4:CI67" si="24">SUM(CE4:CH4)</f>
        <v>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0</v>
      </c>
      <c r="DF4" s="82">
        <f t="shared" ref="DF4:DF67" si="31">AR4+AU4+BB4+BI4+BP4</f>
        <v>0</v>
      </c>
      <c r="DG4" s="82">
        <f t="shared" ref="DG4:DG67" si="32">AY4+AN4+BC4+BJ4+BQ4</f>
        <v>0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0</v>
      </c>
      <c r="DK4" s="85">
        <f t="shared" si="9"/>
        <v>0</v>
      </c>
    </row>
    <row r="5" spans="1:115" ht="15.75" thickBot="1">
      <c r="A5" s="77"/>
      <c r="B5" s="32">
        <v>3</v>
      </c>
      <c r="C5" s="83">
        <v>0</v>
      </c>
      <c r="D5" s="83">
        <v>0</v>
      </c>
      <c r="E5" s="83">
        <v>0</v>
      </c>
      <c r="F5" s="83">
        <v>0</v>
      </c>
      <c r="G5" s="83">
        <v>0</v>
      </c>
      <c r="H5" s="77"/>
      <c r="I5" s="32">
        <v>3</v>
      </c>
      <c r="J5" s="83">
        <v>0</v>
      </c>
      <c r="K5" s="83">
        <v>0</v>
      </c>
      <c r="L5" s="83">
        <v>0</v>
      </c>
      <c r="M5" s="83">
        <v>0</v>
      </c>
      <c r="N5" s="83">
        <v>0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0</v>
      </c>
      <c r="AF5" s="83">
        <v>0</v>
      </c>
      <c r="AG5" s="83">
        <v>0</v>
      </c>
      <c r="AH5" s="83">
        <v>0</v>
      </c>
      <c r="AI5" s="83">
        <v>0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0</v>
      </c>
      <c r="AV5" s="84">
        <f t="shared" si="0"/>
        <v>0</v>
      </c>
      <c r="AW5" s="84">
        <f t="shared" si="0"/>
        <v>0</v>
      </c>
      <c r="AX5" s="84">
        <f t="shared" si="0"/>
        <v>0</v>
      </c>
      <c r="AY5" s="84">
        <f t="shared" si="14"/>
        <v>0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0</v>
      </c>
      <c r="CF5" s="81">
        <f t="shared" si="5"/>
        <v>0</v>
      </c>
      <c r="CG5" s="81">
        <f t="shared" si="5"/>
        <v>0</v>
      </c>
      <c r="CH5" s="81">
        <f t="shared" si="5"/>
        <v>0</v>
      </c>
      <c r="CI5" s="81">
        <f t="shared" si="24"/>
        <v>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0</v>
      </c>
      <c r="DG5" s="82">
        <f t="shared" si="32"/>
        <v>0</v>
      </c>
      <c r="DH5" s="82">
        <f t="shared" si="33"/>
        <v>0</v>
      </c>
      <c r="DI5" s="82">
        <f t="shared" si="34"/>
        <v>0</v>
      </c>
      <c r="DJ5" s="82">
        <f t="shared" si="35"/>
        <v>0</v>
      </c>
      <c r="DK5" s="85">
        <f t="shared" si="9"/>
        <v>0</v>
      </c>
    </row>
    <row r="6" spans="1:115" ht="15.75" thickBot="1">
      <c r="A6" s="77"/>
      <c r="B6" s="32">
        <v>4</v>
      </c>
      <c r="C6" s="83">
        <v>0</v>
      </c>
      <c r="D6" s="83">
        <v>0</v>
      </c>
      <c r="E6" s="83">
        <v>0</v>
      </c>
      <c r="F6" s="83">
        <v>0</v>
      </c>
      <c r="G6" s="83">
        <v>0</v>
      </c>
      <c r="H6" s="77"/>
      <c r="I6" s="32">
        <v>4</v>
      </c>
      <c r="J6" s="83">
        <v>0</v>
      </c>
      <c r="K6" s="83">
        <v>0</v>
      </c>
      <c r="L6" s="83">
        <v>0</v>
      </c>
      <c r="M6" s="83">
        <v>0</v>
      </c>
      <c r="N6" s="83">
        <v>0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0</v>
      </c>
      <c r="AG6" s="83">
        <v>0</v>
      </c>
      <c r="AH6" s="83">
        <v>0</v>
      </c>
      <c r="AI6" s="83">
        <v>0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0</v>
      </c>
      <c r="AV6" s="84">
        <f t="shared" si="0"/>
        <v>0</v>
      </c>
      <c r="AW6" s="84">
        <f t="shared" si="0"/>
        <v>0</v>
      </c>
      <c r="AX6" s="84">
        <f t="shared" si="0"/>
        <v>0</v>
      </c>
      <c r="AY6" s="84">
        <f t="shared" si="14"/>
        <v>0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0</v>
      </c>
      <c r="CF6" s="81">
        <f t="shared" si="5"/>
        <v>0</v>
      </c>
      <c r="CG6" s="81">
        <f t="shared" si="5"/>
        <v>0</v>
      </c>
      <c r="CH6" s="81">
        <f t="shared" si="5"/>
        <v>0</v>
      </c>
      <c r="CI6" s="81">
        <f t="shared" si="24"/>
        <v>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0</v>
      </c>
      <c r="DG6" s="82">
        <f t="shared" si="32"/>
        <v>0</v>
      </c>
      <c r="DH6" s="82">
        <f t="shared" si="33"/>
        <v>0</v>
      </c>
      <c r="DI6" s="82">
        <f t="shared" si="34"/>
        <v>0</v>
      </c>
      <c r="DJ6" s="82">
        <f t="shared" si="35"/>
        <v>0</v>
      </c>
      <c r="DK6" s="85">
        <f t="shared" si="9"/>
        <v>0</v>
      </c>
    </row>
    <row r="7" spans="1:115" ht="15.75" thickBot="1">
      <c r="A7" s="77"/>
      <c r="B7" s="32">
        <v>5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77"/>
      <c r="I7" s="32">
        <v>5</v>
      </c>
      <c r="J7" s="83">
        <v>0</v>
      </c>
      <c r="K7" s="83">
        <v>0</v>
      </c>
      <c r="L7" s="83">
        <v>0</v>
      </c>
      <c r="M7" s="83">
        <v>0</v>
      </c>
      <c r="N7" s="83">
        <v>0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0</v>
      </c>
      <c r="AG7" s="83">
        <v>0</v>
      </c>
      <c r="AH7" s="83">
        <v>0</v>
      </c>
      <c r="AI7" s="83">
        <v>0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0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0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0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0</v>
      </c>
      <c r="DG7" s="82">
        <f t="shared" si="32"/>
        <v>0</v>
      </c>
      <c r="DH7" s="82">
        <f t="shared" si="33"/>
        <v>0</v>
      </c>
      <c r="DI7" s="82">
        <f t="shared" si="34"/>
        <v>0</v>
      </c>
      <c r="DJ7" s="82">
        <f t="shared" si="35"/>
        <v>0</v>
      </c>
      <c r="DK7" s="85">
        <f t="shared" si="9"/>
        <v>0</v>
      </c>
    </row>
    <row r="8" spans="1:115" ht="15.75" thickBot="1">
      <c r="A8" s="77"/>
      <c r="B8" s="32">
        <v>6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77"/>
      <c r="I8" s="32">
        <v>6</v>
      </c>
      <c r="J8" s="83">
        <v>0</v>
      </c>
      <c r="K8" s="83">
        <v>0</v>
      </c>
      <c r="L8" s="83">
        <v>0</v>
      </c>
      <c r="M8" s="83">
        <v>0</v>
      </c>
      <c r="N8" s="83">
        <v>0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0</v>
      </c>
      <c r="AG8" s="83">
        <v>0</v>
      </c>
      <c r="AH8" s="83">
        <v>0</v>
      </c>
      <c r="AI8" s="83">
        <v>0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0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0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0</v>
      </c>
      <c r="DG8" s="82">
        <f t="shared" si="32"/>
        <v>0</v>
      </c>
      <c r="DH8" s="82">
        <f t="shared" si="33"/>
        <v>0</v>
      </c>
      <c r="DI8" s="82">
        <f t="shared" si="34"/>
        <v>0</v>
      </c>
      <c r="DJ8" s="82">
        <f t="shared" si="35"/>
        <v>0</v>
      </c>
      <c r="DK8" s="85">
        <f t="shared" si="9"/>
        <v>0</v>
      </c>
    </row>
    <row r="9" spans="1:115" ht="15.75" thickBot="1">
      <c r="A9" s="77"/>
      <c r="B9" s="32">
        <v>7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77"/>
      <c r="I9" s="32">
        <v>7</v>
      </c>
      <c r="J9" s="83">
        <v>0</v>
      </c>
      <c r="K9" s="83">
        <v>0</v>
      </c>
      <c r="L9" s="83">
        <v>0</v>
      </c>
      <c r="M9" s="83">
        <v>0</v>
      </c>
      <c r="N9" s="83">
        <v>0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0</v>
      </c>
      <c r="AG9" s="83">
        <v>0</v>
      </c>
      <c r="AH9" s="83">
        <v>0</v>
      </c>
      <c r="AI9" s="83">
        <v>0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0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0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0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0</v>
      </c>
      <c r="DG9" s="82">
        <f t="shared" si="32"/>
        <v>0</v>
      </c>
      <c r="DH9" s="82">
        <f t="shared" si="33"/>
        <v>0</v>
      </c>
      <c r="DI9" s="82">
        <f t="shared" si="34"/>
        <v>0</v>
      </c>
      <c r="DJ9" s="82">
        <f t="shared" si="35"/>
        <v>0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77"/>
      <c r="I10" s="32">
        <v>8</v>
      </c>
      <c r="J10" s="83">
        <v>0</v>
      </c>
      <c r="K10" s="83">
        <v>0</v>
      </c>
      <c r="L10" s="83">
        <v>0</v>
      </c>
      <c r="M10" s="83">
        <v>0</v>
      </c>
      <c r="N10" s="83">
        <v>0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0</v>
      </c>
      <c r="AG10" s="83">
        <v>0</v>
      </c>
      <c r="AH10" s="83">
        <v>0</v>
      </c>
      <c r="AI10" s="83">
        <v>0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0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0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0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0</v>
      </c>
      <c r="DG10" s="82">
        <f t="shared" si="32"/>
        <v>0</v>
      </c>
      <c r="DH10" s="82">
        <f t="shared" si="33"/>
        <v>0</v>
      </c>
      <c r="DI10" s="82">
        <f t="shared" si="34"/>
        <v>0</v>
      </c>
      <c r="DJ10" s="82">
        <f t="shared" si="35"/>
        <v>0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77"/>
      <c r="I11" s="32">
        <v>9</v>
      </c>
      <c r="J11" s="83">
        <v>0</v>
      </c>
      <c r="K11" s="83">
        <v>0</v>
      </c>
      <c r="L11" s="83">
        <v>0</v>
      </c>
      <c r="M11" s="83">
        <v>0</v>
      </c>
      <c r="N11" s="83">
        <v>0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0</v>
      </c>
      <c r="AG11" s="83">
        <v>0</v>
      </c>
      <c r="AH11" s="83">
        <v>0</v>
      </c>
      <c r="AI11" s="83">
        <v>0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0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0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0</v>
      </c>
      <c r="DG11" s="82">
        <f t="shared" si="32"/>
        <v>0</v>
      </c>
      <c r="DH11" s="82">
        <f t="shared" si="33"/>
        <v>0</v>
      </c>
      <c r="DI11" s="82">
        <f t="shared" si="34"/>
        <v>0</v>
      </c>
      <c r="DJ11" s="82">
        <f t="shared" si="35"/>
        <v>0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77"/>
      <c r="I12" s="32">
        <v>10</v>
      </c>
      <c r="J12" s="83">
        <v>0</v>
      </c>
      <c r="K12" s="83">
        <v>0</v>
      </c>
      <c r="L12" s="83">
        <v>0</v>
      </c>
      <c r="M12" s="83">
        <v>0</v>
      </c>
      <c r="N12" s="83">
        <v>0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0</v>
      </c>
      <c r="AG12" s="83">
        <v>0</v>
      </c>
      <c r="AH12" s="83">
        <v>0</v>
      </c>
      <c r="AI12" s="83">
        <v>0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0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0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0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0</v>
      </c>
      <c r="DG12" s="82">
        <f t="shared" si="32"/>
        <v>0</v>
      </c>
      <c r="DH12" s="82">
        <f t="shared" si="33"/>
        <v>0</v>
      </c>
      <c r="DI12" s="82">
        <f t="shared" si="34"/>
        <v>0</v>
      </c>
      <c r="DJ12" s="82">
        <f t="shared" si="35"/>
        <v>0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77"/>
      <c r="I13" s="32">
        <v>11</v>
      </c>
      <c r="J13" s="83">
        <v>0</v>
      </c>
      <c r="K13" s="83">
        <v>0</v>
      </c>
      <c r="L13" s="83">
        <v>0</v>
      </c>
      <c r="M13" s="83">
        <v>0</v>
      </c>
      <c r="N13" s="83">
        <v>0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0</v>
      </c>
      <c r="AG13" s="83">
        <v>0</v>
      </c>
      <c r="AH13" s="83">
        <v>0</v>
      </c>
      <c r="AI13" s="83">
        <v>0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0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0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0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0</v>
      </c>
      <c r="DG13" s="82">
        <f t="shared" si="32"/>
        <v>0</v>
      </c>
      <c r="DH13" s="82">
        <f t="shared" si="33"/>
        <v>0</v>
      </c>
      <c r="DI13" s="82">
        <f t="shared" si="34"/>
        <v>0</v>
      </c>
      <c r="DJ13" s="82">
        <f t="shared" si="35"/>
        <v>0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77"/>
      <c r="I14" s="32">
        <v>12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0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0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0</v>
      </c>
      <c r="DG14" s="82">
        <f t="shared" si="32"/>
        <v>0</v>
      </c>
      <c r="DH14" s="82">
        <f t="shared" si="33"/>
        <v>0</v>
      </c>
      <c r="DI14" s="82">
        <f t="shared" si="34"/>
        <v>0</v>
      </c>
      <c r="DJ14" s="82">
        <f t="shared" si="35"/>
        <v>0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77"/>
      <c r="I15" s="32">
        <v>13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0</v>
      </c>
      <c r="AG15" s="83">
        <v>0</v>
      </c>
      <c r="AH15" s="83">
        <v>0</v>
      </c>
      <c r="AI15" s="83">
        <v>0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0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0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0</v>
      </c>
      <c r="DG15" s="82">
        <f t="shared" si="32"/>
        <v>0</v>
      </c>
      <c r="DH15" s="82">
        <f t="shared" si="33"/>
        <v>0</v>
      </c>
      <c r="DI15" s="82">
        <f t="shared" si="34"/>
        <v>0</v>
      </c>
      <c r="DJ15" s="82">
        <f t="shared" si="35"/>
        <v>0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77"/>
      <c r="I16" s="32">
        <v>14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0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0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0</v>
      </c>
      <c r="DG16" s="82">
        <f t="shared" si="32"/>
        <v>0</v>
      </c>
      <c r="DH16" s="82">
        <f t="shared" si="33"/>
        <v>0</v>
      </c>
      <c r="DI16" s="82">
        <f t="shared" si="34"/>
        <v>0</v>
      </c>
      <c r="DJ16" s="82">
        <f t="shared" si="35"/>
        <v>0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77"/>
      <c r="I17" s="32">
        <v>15</v>
      </c>
      <c r="J17" s="83">
        <v>0</v>
      </c>
      <c r="K17" s="83">
        <v>0</v>
      </c>
      <c r="L17" s="83">
        <v>0</v>
      </c>
      <c r="M17" s="83">
        <v>0</v>
      </c>
      <c r="N17" s="83">
        <v>0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0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0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0</v>
      </c>
      <c r="DG17" s="82">
        <f t="shared" si="32"/>
        <v>0</v>
      </c>
      <c r="DH17" s="82">
        <f t="shared" si="33"/>
        <v>0</v>
      </c>
      <c r="DI17" s="82">
        <f t="shared" si="34"/>
        <v>0</v>
      </c>
      <c r="DJ17" s="82">
        <f t="shared" si="35"/>
        <v>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0</v>
      </c>
      <c r="D18" s="83">
        <v>0</v>
      </c>
      <c r="E18" s="83">
        <v>0</v>
      </c>
      <c r="F18" s="83">
        <v>0</v>
      </c>
      <c r="G18" s="83">
        <v>0</v>
      </c>
      <c r="H18" s="77"/>
      <c r="I18" s="32">
        <v>16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0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0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0</v>
      </c>
      <c r="DG18" s="82">
        <f t="shared" si="32"/>
        <v>0</v>
      </c>
      <c r="DH18" s="82">
        <f t="shared" si="33"/>
        <v>0</v>
      </c>
      <c r="DI18" s="82">
        <f t="shared" si="34"/>
        <v>0</v>
      </c>
      <c r="DJ18" s="82">
        <f t="shared" si="35"/>
        <v>0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0</v>
      </c>
      <c r="D19" s="83">
        <v>0</v>
      </c>
      <c r="E19" s="83">
        <v>0</v>
      </c>
      <c r="F19" s="83">
        <v>0</v>
      </c>
      <c r="G19" s="83">
        <v>0</v>
      </c>
      <c r="H19" s="77"/>
      <c r="I19" s="32">
        <v>17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0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0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0</v>
      </c>
      <c r="DG19" s="82">
        <f t="shared" si="32"/>
        <v>0</v>
      </c>
      <c r="DH19" s="82">
        <f t="shared" si="33"/>
        <v>0</v>
      </c>
      <c r="DI19" s="82">
        <f t="shared" si="34"/>
        <v>0</v>
      </c>
      <c r="DJ19" s="82">
        <f t="shared" si="35"/>
        <v>0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0</v>
      </c>
      <c r="D20" s="83">
        <v>0</v>
      </c>
      <c r="E20" s="83">
        <v>0</v>
      </c>
      <c r="F20" s="83">
        <v>0</v>
      </c>
      <c r="G20" s="83">
        <v>0</v>
      </c>
      <c r="H20" s="77"/>
      <c r="I20" s="32">
        <v>18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0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0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0</v>
      </c>
      <c r="DG20" s="82">
        <f t="shared" si="32"/>
        <v>0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0</v>
      </c>
      <c r="D21" s="83">
        <v>0</v>
      </c>
      <c r="E21" s="83">
        <v>0</v>
      </c>
      <c r="F21" s="83">
        <v>0</v>
      </c>
      <c r="G21" s="83">
        <v>0</v>
      </c>
      <c r="H21" s="77"/>
      <c r="I21" s="32">
        <v>19</v>
      </c>
      <c r="J21" s="83">
        <v>0</v>
      </c>
      <c r="K21" s="83">
        <v>0</v>
      </c>
      <c r="L21" s="83">
        <v>0</v>
      </c>
      <c r="M21" s="83">
        <v>0</v>
      </c>
      <c r="N21" s="83">
        <v>0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0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0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0</v>
      </c>
      <c r="DG21" s="82">
        <f t="shared" si="32"/>
        <v>0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77"/>
      <c r="I22" s="32">
        <v>20</v>
      </c>
      <c r="J22" s="83">
        <v>0</v>
      </c>
      <c r="K22" s="83">
        <v>0</v>
      </c>
      <c r="L22" s="83">
        <v>0</v>
      </c>
      <c r="M22" s="83">
        <v>0</v>
      </c>
      <c r="N22" s="83">
        <v>0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0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0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0</v>
      </c>
      <c r="DG22" s="82">
        <f t="shared" si="32"/>
        <v>0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0</v>
      </c>
      <c r="D23" s="83">
        <v>0</v>
      </c>
      <c r="E23" s="83">
        <v>0</v>
      </c>
      <c r="F23" s="83">
        <v>0</v>
      </c>
      <c r="G23" s="83">
        <v>0</v>
      </c>
      <c r="H23" s="77"/>
      <c r="I23" s="32">
        <v>21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0</v>
      </c>
      <c r="AG23" s="83">
        <v>0</v>
      </c>
      <c r="AH23" s="83">
        <v>0</v>
      </c>
      <c r="AI23" s="83">
        <v>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0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0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0</v>
      </c>
      <c r="DG23" s="82">
        <f t="shared" si="32"/>
        <v>0</v>
      </c>
      <c r="DH23" s="82">
        <f t="shared" si="33"/>
        <v>0</v>
      </c>
      <c r="DI23" s="82">
        <f t="shared" si="34"/>
        <v>0</v>
      </c>
      <c r="DJ23" s="82">
        <f t="shared" si="35"/>
        <v>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77"/>
      <c r="I24" s="32">
        <v>22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0</v>
      </c>
      <c r="AG24" s="83">
        <v>0</v>
      </c>
      <c r="AH24" s="83">
        <v>0</v>
      </c>
      <c r="AI24" s="83">
        <v>0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0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0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0</v>
      </c>
      <c r="DG24" s="82">
        <f t="shared" si="32"/>
        <v>0</v>
      </c>
      <c r="DH24" s="82">
        <f t="shared" si="33"/>
        <v>0</v>
      </c>
      <c r="DI24" s="82">
        <f t="shared" si="34"/>
        <v>0</v>
      </c>
      <c r="DJ24" s="82">
        <f t="shared" si="35"/>
        <v>0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77"/>
      <c r="I25" s="32">
        <v>23</v>
      </c>
      <c r="J25" s="83">
        <v>0</v>
      </c>
      <c r="K25" s="83">
        <v>0</v>
      </c>
      <c r="L25" s="83">
        <v>0</v>
      </c>
      <c r="M25" s="83">
        <v>0</v>
      </c>
      <c r="N25" s="83">
        <v>0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0</v>
      </c>
      <c r="AG25" s="83">
        <v>0</v>
      </c>
      <c r="AH25" s="83">
        <v>0</v>
      </c>
      <c r="AI25" s="83">
        <v>0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0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0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0</v>
      </c>
      <c r="DG25" s="82">
        <f t="shared" si="32"/>
        <v>0</v>
      </c>
      <c r="DH25" s="82">
        <f t="shared" si="33"/>
        <v>0</v>
      </c>
      <c r="DI25" s="82">
        <f t="shared" si="34"/>
        <v>0</v>
      </c>
      <c r="DJ25" s="82">
        <f t="shared" si="35"/>
        <v>0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77"/>
      <c r="I26" s="32">
        <v>24</v>
      </c>
      <c r="J26" s="83">
        <v>0</v>
      </c>
      <c r="K26" s="83">
        <v>0</v>
      </c>
      <c r="L26" s="83">
        <v>0</v>
      </c>
      <c r="M26" s="83">
        <v>0</v>
      </c>
      <c r="N26" s="83">
        <v>0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0</v>
      </c>
      <c r="AF26" s="83">
        <v>0</v>
      </c>
      <c r="AG26" s="83">
        <v>0</v>
      </c>
      <c r="AH26" s="83">
        <v>0</v>
      </c>
      <c r="AI26" s="83">
        <v>0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0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0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0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0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0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0</v>
      </c>
      <c r="DF26" s="82">
        <f t="shared" si="31"/>
        <v>0</v>
      </c>
      <c r="DG26" s="82">
        <f t="shared" si="32"/>
        <v>0</v>
      </c>
      <c r="DH26" s="82">
        <f t="shared" si="33"/>
        <v>0</v>
      </c>
      <c r="DI26" s="82">
        <f t="shared" si="34"/>
        <v>0</v>
      </c>
      <c r="DJ26" s="82">
        <f t="shared" si="35"/>
        <v>0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0</v>
      </c>
      <c r="D27" s="83">
        <v>0</v>
      </c>
      <c r="E27" s="83">
        <v>0</v>
      </c>
      <c r="F27" s="83">
        <v>0</v>
      </c>
      <c r="G27" s="83">
        <v>0</v>
      </c>
      <c r="H27" s="77"/>
      <c r="I27" s="32">
        <v>25</v>
      </c>
      <c r="J27" s="83">
        <v>0</v>
      </c>
      <c r="K27" s="83">
        <v>0</v>
      </c>
      <c r="L27" s="83">
        <v>0</v>
      </c>
      <c r="M27" s="83">
        <v>0</v>
      </c>
      <c r="N27" s="83">
        <v>0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0</v>
      </c>
      <c r="AG27" s="83">
        <v>0</v>
      </c>
      <c r="AH27" s="83">
        <v>0</v>
      </c>
      <c r="AI27" s="83">
        <v>0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0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0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0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0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0</v>
      </c>
      <c r="DF27" s="82">
        <f t="shared" si="31"/>
        <v>0</v>
      </c>
      <c r="DG27" s="82">
        <f t="shared" si="32"/>
        <v>0</v>
      </c>
      <c r="DH27" s="82">
        <f t="shared" si="33"/>
        <v>0</v>
      </c>
      <c r="DI27" s="82">
        <f t="shared" si="34"/>
        <v>0</v>
      </c>
      <c r="DJ27" s="82">
        <f t="shared" si="35"/>
        <v>0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0</v>
      </c>
      <c r="D28" s="83">
        <v>0</v>
      </c>
      <c r="E28" s="83">
        <v>0</v>
      </c>
      <c r="F28" s="83">
        <v>-57.332000000000001</v>
      </c>
      <c r="G28" s="83">
        <v>-57.332000000000001</v>
      </c>
      <c r="H28" s="77"/>
      <c r="I28" s="32">
        <v>26</v>
      </c>
      <c r="J28" s="83">
        <v>0</v>
      </c>
      <c r="K28" s="83">
        <v>0</v>
      </c>
      <c r="L28" s="83">
        <v>0</v>
      </c>
      <c r="M28" s="83">
        <v>-30</v>
      </c>
      <c r="N28" s="83">
        <v>-30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57.332000000000001</v>
      </c>
      <c r="AF28" s="83">
        <v>30</v>
      </c>
      <c r="AG28" s="83">
        <v>0</v>
      </c>
      <c r="AH28" s="83">
        <v>0</v>
      </c>
      <c r="AI28" s="83">
        <v>87.331999999999994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0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0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57.332000000000001</v>
      </c>
      <c r="BQ28" s="84">
        <f t="shared" si="3"/>
        <v>30</v>
      </c>
      <c r="BR28" s="84">
        <f t="shared" si="3"/>
        <v>0</v>
      </c>
      <c r="BS28" s="84">
        <f t="shared" si="3"/>
        <v>0</v>
      </c>
      <c r="BT28" s="84">
        <f t="shared" si="20"/>
        <v>-87.331999999999994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0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573.32000000000005</v>
      </c>
      <c r="DA28" s="81">
        <f t="shared" si="8"/>
        <v>300</v>
      </c>
      <c r="DB28" s="81">
        <f t="shared" si="8"/>
        <v>0</v>
      </c>
      <c r="DC28" s="81">
        <f t="shared" si="8"/>
        <v>0</v>
      </c>
      <c r="DD28" s="81">
        <f t="shared" si="30"/>
        <v>873.32</v>
      </c>
      <c r="DF28" s="82">
        <f t="shared" si="31"/>
        <v>57.332000000000001</v>
      </c>
      <c r="DG28" s="82">
        <f t="shared" si="32"/>
        <v>30</v>
      </c>
      <c r="DH28" s="82">
        <f t="shared" si="33"/>
        <v>0</v>
      </c>
      <c r="DI28" s="82">
        <f t="shared" si="34"/>
        <v>0</v>
      </c>
      <c r="DJ28" s="82">
        <f t="shared" si="35"/>
        <v>-87.331999999999994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0</v>
      </c>
      <c r="D29" s="83">
        <v>0</v>
      </c>
      <c r="E29" s="83">
        <v>0</v>
      </c>
      <c r="F29" s="83">
        <v>-196</v>
      </c>
      <c r="G29" s="83">
        <v>-196</v>
      </c>
      <c r="H29" s="77"/>
      <c r="I29" s="32">
        <v>27</v>
      </c>
      <c r="J29" s="83">
        <v>0</v>
      </c>
      <c r="K29" s="83">
        <v>0</v>
      </c>
      <c r="L29" s="83">
        <v>0</v>
      </c>
      <c r="M29" s="83">
        <v>-75</v>
      </c>
      <c r="N29" s="83">
        <v>-75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196</v>
      </c>
      <c r="AF29" s="83">
        <v>75</v>
      </c>
      <c r="AG29" s="83">
        <v>0</v>
      </c>
      <c r="AH29" s="83">
        <v>0</v>
      </c>
      <c r="AI29" s="83">
        <v>271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0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0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196</v>
      </c>
      <c r="BQ29" s="84">
        <f t="shared" si="3"/>
        <v>75</v>
      </c>
      <c r="BR29" s="84">
        <f t="shared" si="3"/>
        <v>0</v>
      </c>
      <c r="BS29" s="84">
        <f t="shared" si="3"/>
        <v>0</v>
      </c>
      <c r="BT29" s="84">
        <f t="shared" si="20"/>
        <v>-271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0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0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1960</v>
      </c>
      <c r="DA29" s="81">
        <f t="shared" si="8"/>
        <v>750</v>
      </c>
      <c r="DB29" s="81">
        <f t="shared" si="8"/>
        <v>0</v>
      </c>
      <c r="DC29" s="81">
        <f t="shared" si="8"/>
        <v>0</v>
      </c>
      <c r="DD29" s="81">
        <f t="shared" si="30"/>
        <v>2710</v>
      </c>
      <c r="DF29" s="82">
        <f t="shared" si="31"/>
        <v>196</v>
      </c>
      <c r="DG29" s="82">
        <f t="shared" si="32"/>
        <v>75</v>
      </c>
      <c r="DH29" s="82">
        <f t="shared" si="33"/>
        <v>0</v>
      </c>
      <c r="DI29" s="82">
        <f t="shared" si="34"/>
        <v>0</v>
      </c>
      <c r="DJ29" s="82">
        <f t="shared" si="35"/>
        <v>-271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0</v>
      </c>
      <c r="D30" s="83">
        <v>0</v>
      </c>
      <c r="E30" s="83">
        <v>0</v>
      </c>
      <c r="F30" s="83">
        <v>-155.71</v>
      </c>
      <c r="G30" s="83">
        <v>-155.71</v>
      </c>
      <c r="H30" s="77"/>
      <c r="I30" s="32">
        <v>28</v>
      </c>
      <c r="J30" s="83">
        <v>0</v>
      </c>
      <c r="K30" s="83">
        <v>0</v>
      </c>
      <c r="L30" s="83">
        <v>0</v>
      </c>
      <c r="M30" s="83">
        <v>-96.477000000000004</v>
      </c>
      <c r="N30" s="83">
        <v>-96.477000000000004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155.71</v>
      </c>
      <c r="AF30" s="83">
        <v>96.477000000000004</v>
      </c>
      <c r="AG30" s="83">
        <v>0</v>
      </c>
      <c r="AH30" s="83">
        <v>0</v>
      </c>
      <c r="AI30" s="83">
        <v>252.18700000000001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0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0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155.71</v>
      </c>
      <c r="BQ30" s="84">
        <f t="shared" si="3"/>
        <v>96.477000000000004</v>
      </c>
      <c r="BR30" s="84">
        <f t="shared" si="3"/>
        <v>0</v>
      </c>
      <c r="BS30" s="84">
        <f t="shared" si="3"/>
        <v>0</v>
      </c>
      <c r="BT30" s="84">
        <f t="shared" si="20"/>
        <v>-252.18700000000001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0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0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1557.1000000000001</v>
      </c>
      <c r="DA30" s="81">
        <f t="shared" si="8"/>
        <v>964.77</v>
      </c>
      <c r="DB30" s="81">
        <f t="shared" si="8"/>
        <v>0</v>
      </c>
      <c r="DC30" s="81">
        <f t="shared" si="8"/>
        <v>0</v>
      </c>
      <c r="DD30" s="81">
        <f t="shared" si="30"/>
        <v>2521.87</v>
      </c>
      <c r="DF30" s="82">
        <f t="shared" si="31"/>
        <v>155.71</v>
      </c>
      <c r="DG30" s="82">
        <f t="shared" si="32"/>
        <v>96.477000000000004</v>
      </c>
      <c r="DH30" s="82">
        <f t="shared" si="33"/>
        <v>0</v>
      </c>
      <c r="DI30" s="82">
        <f t="shared" si="34"/>
        <v>0</v>
      </c>
      <c r="DJ30" s="82">
        <f t="shared" si="35"/>
        <v>-252.18700000000001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0</v>
      </c>
      <c r="D31" s="83">
        <v>0</v>
      </c>
      <c r="E31" s="83">
        <v>0</v>
      </c>
      <c r="F31" s="83">
        <v>0</v>
      </c>
      <c r="G31" s="83">
        <v>0</v>
      </c>
      <c r="H31" s="77"/>
      <c r="I31" s="32">
        <v>29</v>
      </c>
      <c r="J31" s="83">
        <v>0</v>
      </c>
      <c r="K31" s="83">
        <v>0</v>
      </c>
      <c r="L31" s="83">
        <v>0</v>
      </c>
      <c r="M31" s="83">
        <v>0</v>
      </c>
      <c r="N31" s="83">
        <v>0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0</v>
      </c>
      <c r="AF31" s="83">
        <v>0</v>
      </c>
      <c r="AG31" s="83">
        <v>0</v>
      </c>
      <c r="AH31" s="83">
        <v>0</v>
      </c>
      <c r="AI31" s="83">
        <v>0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0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0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0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0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0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0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0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0</v>
      </c>
      <c r="DF31" s="82">
        <f t="shared" si="31"/>
        <v>0</v>
      </c>
      <c r="DG31" s="82">
        <f t="shared" si="32"/>
        <v>0</v>
      </c>
      <c r="DH31" s="82">
        <f t="shared" si="33"/>
        <v>0</v>
      </c>
      <c r="DI31" s="82">
        <f t="shared" si="34"/>
        <v>0</v>
      </c>
      <c r="DJ31" s="82">
        <f t="shared" si="35"/>
        <v>0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0</v>
      </c>
      <c r="D32" s="83">
        <v>0</v>
      </c>
      <c r="E32" s="83">
        <v>0</v>
      </c>
      <c r="F32" s="83">
        <v>-41</v>
      </c>
      <c r="G32" s="83">
        <v>-41</v>
      </c>
      <c r="H32" s="77"/>
      <c r="I32" s="32">
        <v>30</v>
      </c>
      <c r="J32" s="83">
        <v>0</v>
      </c>
      <c r="K32" s="83">
        <v>0</v>
      </c>
      <c r="L32" s="83">
        <v>0</v>
      </c>
      <c r="M32" s="83">
        <v>-20</v>
      </c>
      <c r="N32" s="83">
        <v>-20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41</v>
      </c>
      <c r="AF32" s="83">
        <v>20</v>
      </c>
      <c r="AG32" s="83">
        <v>0</v>
      </c>
      <c r="AH32" s="83">
        <v>0</v>
      </c>
      <c r="AI32" s="83">
        <v>61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0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0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41</v>
      </c>
      <c r="BQ32" s="84">
        <f t="shared" si="3"/>
        <v>20</v>
      </c>
      <c r="BR32" s="84">
        <f t="shared" si="3"/>
        <v>0</v>
      </c>
      <c r="BS32" s="84">
        <f t="shared" si="3"/>
        <v>0</v>
      </c>
      <c r="BT32" s="84">
        <f t="shared" si="20"/>
        <v>-61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0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0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410</v>
      </c>
      <c r="DA32" s="81">
        <f t="shared" si="8"/>
        <v>200</v>
      </c>
      <c r="DB32" s="81">
        <f t="shared" si="8"/>
        <v>0</v>
      </c>
      <c r="DC32" s="81">
        <f t="shared" si="8"/>
        <v>0</v>
      </c>
      <c r="DD32" s="81">
        <f t="shared" si="30"/>
        <v>610</v>
      </c>
      <c r="DF32" s="82">
        <f t="shared" si="31"/>
        <v>41</v>
      </c>
      <c r="DG32" s="82">
        <f t="shared" si="32"/>
        <v>20</v>
      </c>
      <c r="DH32" s="82">
        <f t="shared" si="33"/>
        <v>0</v>
      </c>
      <c r="DI32" s="82">
        <f t="shared" si="34"/>
        <v>0</v>
      </c>
      <c r="DJ32" s="82">
        <f t="shared" si="35"/>
        <v>-61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0</v>
      </c>
      <c r="D33" s="83">
        <v>0</v>
      </c>
      <c r="E33" s="83">
        <v>0</v>
      </c>
      <c r="F33" s="83">
        <v>-54</v>
      </c>
      <c r="G33" s="83">
        <v>-54</v>
      </c>
      <c r="H33" s="77"/>
      <c r="I33" s="32">
        <v>31</v>
      </c>
      <c r="J33" s="83">
        <v>0</v>
      </c>
      <c r="K33" s="83">
        <v>0</v>
      </c>
      <c r="L33" s="83">
        <v>0</v>
      </c>
      <c r="M33" s="83">
        <v>-30</v>
      </c>
      <c r="N33" s="83">
        <v>-30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54</v>
      </c>
      <c r="AF33" s="83">
        <v>30</v>
      </c>
      <c r="AG33" s="83">
        <v>0</v>
      </c>
      <c r="AH33" s="83">
        <v>0</v>
      </c>
      <c r="AI33" s="83">
        <v>84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0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0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54</v>
      </c>
      <c r="BQ33" s="84">
        <f t="shared" si="3"/>
        <v>30</v>
      </c>
      <c r="BR33" s="84">
        <f t="shared" si="3"/>
        <v>0</v>
      </c>
      <c r="BS33" s="84">
        <f t="shared" si="3"/>
        <v>0</v>
      </c>
      <c r="BT33" s="84">
        <f t="shared" si="20"/>
        <v>-84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0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0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540</v>
      </c>
      <c r="DA33" s="81">
        <f t="shared" si="8"/>
        <v>300</v>
      </c>
      <c r="DB33" s="81">
        <f t="shared" si="8"/>
        <v>0</v>
      </c>
      <c r="DC33" s="81">
        <f t="shared" si="8"/>
        <v>0</v>
      </c>
      <c r="DD33" s="81">
        <f t="shared" si="30"/>
        <v>840</v>
      </c>
      <c r="DF33" s="82">
        <f t="shared" si="31"/>
        <v>54</v>
      </c>
      <c r="DG33" s="82">
        <f t="shared" si="32"/>
        <v>30</v>
      </c>
      <c r="DH33" s="82">
        <f t="shared" si="33"/>
        <v>0</v>
      </c>
      <c r="DI33" s="82">
        <f t="shared" si="34"/>
        <v>0</v>
      </c>
      <c r="DJ33" s="82">
        <f t="shared" si="35"/>
        <v>-84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0</v>
      </c>
      <c r="D34" s="83">
        <v>0</v>
      </c>
      <c r="E34" s="83">
        <v>0</v>
      </c>
      <c r="F34" s="83">
        <v>-43</v>
      </c>
      <c r="G34" s="83">
        <v>-43</v>
      </c>
      <c r="H34" s="77"/>
      <c r="I34" s="32">
        <v>32</v>
      </c>
      <c r="J34" s="83">
        <v>0</v>
      </c>
      <c r="K34" s="83">
        <v>0</v>
      </c>
      <c r="L34" s="83">
        <v>0</v>
      </c>
      <c r="M34" s="83">
        <v>-30</v>
      </c>
      <c r="N34" s="83">
        <v>-30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43</v>
      </c>
      <c r="AF34" s="83">
        <v>30</v>
      </c>
      <c r="AG34" s="83">
        <v>0</v>
      </c>
      <c r="AH34" s="83">
        <v>0</v>
      </c>
      <c r="AI34" s="83">
        <v>73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0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0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43</v>
      </c>
      <c r="BQ34" s="84">
        <f t="shared" si="3"/>
        <v>30</v>
      </c>
      <c r="BR34" s="84">
        <f t="shared" si="3"/>
        <v>0</v>
      </c>
      <c r="BS34" s="84">
        <f t="shared" si="3"/>
        <v>0</v>
      </c>
      <c r="BT34" s="84">
        <f t="shared" si="20"/>
        <v>-73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0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0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430</v>
      </c>
      <c r="DA34" s="81">
        <f t="shared" si="8"/>
        <v>300</v>
      </c>
      <c r="DB34" s="81">
        <f t="shared" si="8"/>
        <v>0</v>
      </c>
      <c r="DC34" s="81">
        <f t="shared" si="8"/>
        <v>0</v>
      </c>
      <c r="DD34" s="81">
        <f t="shared" si="30"/>
        <v>730</v>
      </c>
      <c r="DF34" s="82">
        <f t="shared" si="31"/>
        <v>43</v>
      </c>
      <c r="DG34" s="82">
        <f t="shared" si="32"/>
        <v>30</v>
      </c>
      <c r="DH34" s="82">
        <f t="shared" si="33"/>
        <v>0</v>
      </c>
      <c r="DI34" s="82">
        <f t="shared" si="34"/>
        <v>0</v>
      </c>
      <c r="DJ34" s="82">
        <f t="shared" si="35"/>
        <v>-73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-5.5039999999999996</v>
      </c>
      <c r="D35" s="83">
        <v>0</v>
      </c>
      <c r="E35" s="83">
        <v>0</v>
      </c>
      <c r="F35" s="83">
        <v>-7.4960000000000004</v>
      </c>
      <c r="G35" s="83">
        <v>-13</v>
      </c>
      <c r="H35" s="77"/>
      <c r="I35" s="32">
        <v>33</v>
      </c>
      <c r="J35" s="83">
        <v>5.5039999999999996</v>
      </c>
      <c r="K35" s="83">
        <v>0</v>
      </c>
      <c r="L35" s="83">
        <v>0</v>
      </c>
      <c r="M35" s="83">
        <v>0</v>
      </c>
      <c r="N35" s="83">
        <v>5.5039999999999996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7.4960000000000004</v>
      </c>
      <c r="AF35" s="83">
        <v>0</v>
      </c>
      <c r="AG35" s="83">
        <v>0</v>
      </c>
      <c r="AH35" s="83">
        <v>0</v>
      </c>
      <c r="AI35" s="83">
        <v>7.4960000000000004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5.5039999999999996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-5.5039999999999996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7.4960000000000004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-7.4960000000000004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55.039999999999992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55.039999999999992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74.960000000000008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74.960000000000008</v>
      </c>
      <c r="DF35" s="82">
        <f t="shared" si="31"/>
        <v>13</v>
      </c>
      <c r="DG35" s="82">
        <f t="shared" si="32"/>
        <v>-5.5039999999999996</v>
      </c>
      <c r="DH35" s="82">
        <f t="shared" si="33"/>
        <v>0</v>
      </c>
      <c r="DI35" s="82">
        <f t="shared" si="34"/>
        <v>0</v>
      </c>
      <c r="DJ35" s="82">
        <f t="shared" si="35"/>
        <v>-7.4960000000000004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0</v>
      </c>
      <c r="D36" s="83">
        <v>0</v>
      </c>
      <c r="E36" s="83">
        <v>0</v>
      </c>
      <c r="F36" s="83">
        <v>0</v>
      </c>
      <c r="G36" s="83">
        <v>0</v>
      </c>
      <c r="H36" s="77"/>
      <c r="I36" s="32">
        <v>34</v>
      </c>
      <c r="J36" s="83">
        <v>0</v>
      </c>
      <c r="K36" s="83">
        <v>0</v>
      </c>
      <c r="L36" s="83">
        <v>0</v>
      </c>
      <c r="M36" s="83">
        <v>0</v>
      </c>
      <c r="N36" s="83">
        <v>0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0</v>
      </c>
      <c r="AF36" s="83">
        <v>0</v>
      </c>
      <c r="AG36" s="83">
        <v>0</v>
      </c>
      <c r="AH36" s="83">
        <v>0</v>
      </c>
      <c r="AI36" s="83">
        <v>0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0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0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0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0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0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0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0</v>
      </c>
      <c r="DF36" s="82">
        <f t="shared" si="31"/>
        <v>0</v>
      </c>
      <c r="DG36" s="82">
        <f t="shared" si="32"/>
        <v>0</v>
      </c>
      <c r="DH36" s="82">
        <f t="shared" si="33"/>
        <v>0</v>
      </c>
      <c r="DI36" s="82">
        <f t="shared" si="34"/>
        <v>0</v>
      </c>
      <c r="DJ36" s="82">
        <f t="shared" si="35"/>
        <v>0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-19.898</v>
      </c>
      <c r="D37" s="83">
        <v>0</v>
      </c>
      <c r="E37" s="83">
        <v>0</v>
      </c>
      <c r="F37" s="83">
        <v>-27.102</v>
      </c>
      <c r="G37" s="83">
        <v>-47</v>
      </c>
      <c r="H37" s="77"/>
      <c r="I37" s="32">
        <v>35</v>
      </c>
      <c r="J37" s="83">
        <v>19.898</v>
      </c>
      <c r="K37" s="83">
        <v>0</v>
      </c>
      <c r="L37" s="83">
        <v>0</v>
      </c>
      <c r="M37" s="83">
        <v>0</v>
      </c>
      <c r="N37" s="83">
        <v>19.898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27.102</v>
      </c>
      <c r="AF37" s="83">
        <v>0</v>
      </c>
      <c r="AG37" s="83">
        <v>0</v>
      </c>
      <c r="AH37" s="83">
        <v>0</v>
      </c>
      <c r="AI37" s="83">
        <v>27.102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19.898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-19.898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27.102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-27.102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198.98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198.98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271.02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271.02</v>
      </c>
      <c r="DF37" s="82">
        <f t="shared" si="31"/>
        <v>47</v>
      </c>
      <c r="DG37" s="82">
        <f t="shared" si="32"/>
        <v>-19.898</v>
      </c>
      <c r="DH37" s="82">
        <f t="shared" si="33"/>
        <v>0</v>
      </c>
      <c r="DI37" s="82">
        <f t="shared" si="34"/>
        <v>0</v>
      </c>
      <c r="DJ37" s="82">
        <f t="shared" si="35"/>
        <v>-27.102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-14.818</v>
      </c>
      <c r="D38" s="83">
        <v>0</v>
      </c>
      <c r="E38" s="83">
        <v>0</v>
      </c>
      <c r="F38" s="83">
        <v>-20.181999999999999</v>
      </c>
      <c r="G38" s="83">
        <v>-35</v>
      </c>
      <c r="H38" s="77"/>
      <c r="I38" s="32">
        <v>36</v>
      </c>
      <c r="J38" s="83">
        <v>14.818</v>
      </c>
      <c r="K38" s="83">
        <v>0</v>
      </c>
      <c r="L38" s="83">
        <v>0</v>
      </c>
      <c r="M38" s="83">
        <v>0</v>
      </c>
      <c r="N38" s="83">
        <v>14.818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20.181999999999999</v>
      </c>
      <c r="AF38" s="83">
        <v>0</v>
      </c>
      <c r="AG38" s="83">
        <v>0</v>
      </c>
      <c r="AH38" s="83">
        <v>0</v>
      </c>
      <c r="AI38" s="83">
        <v>20.181999999999999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14.818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-14.818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20.181999999999999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-20.181999999999999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148.18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148.18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201.82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201.82</v>
      </c>
      <c r="DF38" s="82">
        <f t="shared" si="31"/>
        <v>35</v>
      </c>
      <c r="DG38" s="82">
        <f t="shared" si="32"/>
        <v>-14.818</v>
      </c>
      <c r="DH38" s="82">
        <f t="shared" si="33"/>
        <v>0</v>
      </c>
      <c r="DI38" s="82">
        <f t="shared" si="34"/>
        <v>0</v>
      </c>
      <c r="DJ38" s="82">
        <f t="shared" si="35"/>
        <v>-20.181999999999999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0</v>
      </c>
      <c r="D39" s="83">
        <v>0</v>
      </c>
      <c r="E39" s="83">
        <v>0</v>
      </c>
      <c r="F39" s="83">
        <v>0</v>
      </c>
      <c r="G39" s="83">
        <v>0</v>
      </c>
      <c r="H39" s="77"/>
      <c r="I39" s="32">
        <v>37</v>
      </c>
      <c r="J39" s="83">
        <v>0</v>
      </c>
      <c r="K39" s="83">
        <v>0</v>
      </c>
      <c r="L39" s="83">
        <v>0</v>
      </c>
      <c r="M39" s="83">
        <v>0</v>
      </c>
      <c r="N39" s="83">
        <v>0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0</v>
      </c>
      <c r="AG39" s="83">
        <v>0</v>
      </c>
      <c r="AH39" s="83">
        <v>0</v>
      </c>
      <c r="AI39" s="83">
        <v>0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0</v>
      </c>
      <c r="AV39" s="84">
        <f t="shared" si="13"/>
        <v>0</v>
      </c>
      <c r="AW39" s="84">
        <f t="shared" si="13"/>
        <v>0</v>
      </c>
      <c r="AX39" s="84">
        <f t="shared" si="13"/>
        <v>0</v>
      </c>
      <c r="AY39" s="84">
        <f t="shared" si="14"/>
        <v>0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0</v>
      </c>
      <c r="CF39" s="81">
        <f t="shared" si="5"/>
        <v>0</v>
      </c>
      <c r="CG39" s="81">
        <f t="shared" si="5"/>
        <v>0</v>
      </c>
      <c r="CH39" s="81">
        <f t="shared" si="5"/>
        <v>0</v>
      </c>
      <c r="CI39" s="81">
        <f t="shared" si="24"/>
        <v>0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0</v>
      </c>
      <c r="DG39" s="82">
        <f t="shared" si="32"/>
        <v>0</v>
      </c>
      <c r="DH39" s="82">
        <f t="shared" si="33"/>
        <v>0</v>
      </c>
      <c r="DI39" s="82">
        <f t="shared" si="34"/>
        <v>0</v>
      </c>
      <c r="DJ39" s="82">
        <f t="shared" si="35"/>
        <v>0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77"/>
      <c r="I40" s="32">
        <v>38</v>
      </c>
      <c r="J40" s="83">
        <v>0</v>
      </c>
      <c r="K40" s="83">
        <v>0</v>
      </c>
      <c r="L40" s="83">
        <v>0</v>
      </c>
      <c r="M40" s="83">
        <v>0</v>
      </c>
      <c r="N40" s="83">
        <v>0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0</v>
      </c>
      <c r="AG40" s="83">
        <v>0</v>
      </c>
      <c r="AH40" s="83">
        <v>0</v>
      </c>
      <c r="AI40" s="83">
        <v>0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0</v>
      </c>
      <c r="AV40" s="84">
        <f t="shared" si="13"/>
        <v>0</v>
      </c>
      <c r="AW40" s="84">
        <f t="shared" si="13"/>
        <v>0</v>
      </c>
      <c r="AX40" s="84">
        <f t="shared" si="13"/>
        <v>0</v>
      </c>
      <c r="AY40" s="84">
        <f t="shared" si="14"/>
        <v>0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0</v>
      </c>
      <c r="CF40" s="81">
        <f t="shared" si="5"/>
        <v>0</v>
      </c>
      <c r="CG40" s="81">
        <f t="shared" si="5"/>
        <v>0</v>
      </c>
      <c r="CH40" s="81">
        <f t="shared" si="5"/>
        <v>0</v>
      </c>
      <c r="CI40" s="81">
        <f t="shared" si="24"/>
        <v>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0</v>
      </c>
      <c r="DG40" s="82">
        <f t="shared" si="32"/>
        <v>0</v>
      </c>
      <c r="DH40" s="82">
        <f t="shared" si="33"/>
        <v>0</v>
      </c>
      <c r="DI40" s="82">
        <f t="shared" si="34"/>
        <v>0</v>
      </c>
      <c r="DJ40" s="82">
        <f t="shared" si="35"/>
        <v>0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0</v>
      </c>
      <c r="D41" s="83">
        <v>0</v>
      </c>
      <c r="E41" s="83">
        <v>0</v>
      </c>
      <c r="F41" s="83">
        <v>0</v>
      </c>
      <c r="G41" s="83">
        <v>0</v>
      </c>
      <c r="H41" s="77"/>
      <c r="I41" s="32">
        <v>39</v>
      </c>
      <c r="J41" s="83">
        <v>0</v>
      </c>
      <c r="K41" s="83">
        <v>0</v>
      </c>
      <c r="L41" s="83">
        <v>0</v>
      </c>
      <c r="M41" s="83">
        <v>0</v>
      </c>
      <c r="N41" s="83">
        <v>0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0</v>
      </c>
      <c r="AG41" s="83">
        <v>0</v>
      </c>
      <c r="AH41" s="83">
        <v>0</v>
      </c>
      <c r="AI41" s="83">
        <v>0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0</v>
      </c>
      <c r="AV41" s="84">
        <f t="shared" si="13"/>
        <v>0</v>
      </c>
      <c r="AW41" s="84">
        <f t="shared" si="13"/>
        <v>0</v>
      </c>
      <c r="AX41" s="84">
        <f t="shared" si="13"/>
        <v>0</v>
      </c>
      <c r="AY41" s="84">
        <f t="shared" si="14"/>
        <v>0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0</v>
      </c>
      <c r="CF41" s="81">
        <f t="shared" si="5"/>
        <v>0</v>
      </c>
      <c r="CG41" s="81">
        <f t="shared" si="5"/>
        <v>0</v>
      </c>
      <c r="CH41" s="81">
        <f t="shared" si="5"/>
        <v>0</v>
      </c>
      <c r="CI41" s="81">
        <f t="shared" si="24"/>
        <v>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0</v>
      </c>
      <c r="DG41" s="82">
        <f t="shared" si="32"/>
        <v>0</v>
      </c>
      <c r="DH41" s="82">
        <f t="shared" si="33"/>
        <v>0</v>
      </c>
      <c r="DI41" s="82">
        <f t="shared" si="34"/>
        <v>0</v>
      </c>
      <c r="DJ41" s="82">
        <f t="shared" si="35"/>
        <v>0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0</v>
      </c>
      <c r="D42" s="83">
        <v>0</v>
      </c>
      <c r="E42" s="83">
        <v>0</v>
      </c>
      <c r="F42" s="83">
        <v>0</v>
      </c>
      <c r="G42" s="83">
        <v>0</v>
      </c>
      <c r="H42" s="77"/>
      <c r="I42" s="32">
        <v>40</v>
      </c>
      <c r="J42" s="83">
        <v>0</v>
      </c>
      <c r="K42" s="83">
        <v>0</v>
      </c>
      <c r="L42" s="83">
        <v>0</v>
      </c>
      <c r="M42" s="83">
        <v>0</v>
      </c>
      <c r="N42" s="83">
        <v>0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0</v>
      </c>
      <c r="AG42" s="83">
        <v>0</v>
      </c>
      <c r="AH42" s="83">
        <v>0</v>
      </c>
      <c r="AI42" s="83">
        <v>0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0</v>
      </c>
      <c r="AV42" s="84">
        <f t="shared" si="13"/>
        <v>0</v>
      </c>
      <c r="AW42" s="84">
        <f t="shared" si="13"/>
        <v>0</v>
      </c>
      <c r="AX42" s="84">
        <f t="shared" si="13"/>
        <v>0</v>
      </c>
      <c r="AY42" s="84">
        <f t="shared" si="14"/>
        <v>0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0</v>
      </c>
      <c r="CF42" s="81">
        <f t="shared" si="5"/>
        <v>0</v>
      </c>
      <c r="CG42" s="81">
        <f t="shared" si="5"/>
        <v>0</v>
      </c>
      <c r="CH42" s="81">
        <f t="shared" si="5"/>
        <v>0</v>
      </c>
      <c r="CI42" s="81">
        <f t="shared" si="24"/>
        <v>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0</v>
      </c>
      <c r="DG42" s="82">
        <f t="shared" si="32"/>
        <v>0</v>
      </c>
      <c r="DH42" s="82">
        <f t="shared" si="33"/>
        <v>0</v>
      </c>
      <c r="DI42" s="82">
        <f t="shared" si="34"/>
        <v>0</v>
      </c>
      <c r="DJ42" s="82">
        <f t="shared" si="35"/>
        <v>0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-124</v>
      </c>
      <c r="D43" s="83">
        <v>0</v>
      </c>
      <c r="E43" s="83">
        <v>0</v>
      </c>
      <c r="F43" s="83">
        <v>0</v>
      </c>
      <c r="G43" s="83">
        <v>-124</v>
      </c>
      <c r="H43" s="77"/>
      <c r="I43" s="32">
        <v>41</v>
      </c>
      <c r="J43" s="83">
        <v>124</v>
      </c>
      <c r="K43" s="83">
        <v>0</v>
      </c>
      <c r="L43" s="83">
        <v>0</v>
      </c>
      <c r="M43" s="83">
        <v>0</v>
      </c>
      <c r="N43" s="83">
        <v>124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0</v>
      </c>
      <c r="AG43" s="83">
        <v>0</v>
      </c>
      <c r="AH43" s="83">
        <v>0</v>
      </c>
      <c r="AI43" s="83">
        <v>0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124</v>
      </c>
      <c r="AV43" s="84">
        <f t="shared" si="13"/>
        <v>0</v>
      </c>
      <c r="AW43" s="84">
        <f t="shared" si="13"/>
        <v>0</v>
      </c>
      <c r="AX43" s="84">
        <f t="shared" si="13"/>
        <v>0</v>
      </c>
      <c r="AY43" s="84">
        <f t="shared" si="14"/>
        <v>-124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1240</v>
      </c>
      <c r="CF43" s="81">
        <f t="shared" si="5"/>
        <v>0</v>
      </c>
      <c r="CG43" s="81">
        <f t="shared" si="5"/>
        <v>0</v>
      </c>
      <c r="CH43" s="81">
        <f t="shared" si="5"/>
        <v>0</v>
      </c>
      <c r="CI43" s="81">
        <f t="shared" si="24"/>
        <v>1240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124</v>
      </c>
      <c r="DG43" s="82">
        <f t="shared" si="32"/>
        <v>-124</v>
      </c>
      <c r="DH43" s="82">
        <f t="shared" si="33"/>
        <v>0</v>
      </c>
      <c r="DI43" s="82">
        <f t="shared" si="34"/>
        <v>0</v>
      </c>
      <c r="DJ43" s="82">
        <f t="shared" si="35"/>
        <v>0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-89</v>
      </c>
      <c r="D44" s="83">
        <v>0</v>
      </c>
      <c r="E44" s="83">
        <v>0</v>
      </c>
      <c r="F44" s="83">
        <v>0</v>
      </c>
      <c r="G44" s="83">
        <v>-89</v>
      </c>
      <c r="H44" s="77"/>
      <c r="I44" s="32">
        <v>42</v>
      </c>
      <c r="J44" s="83">
        <v>89</v>
      </c>
      <c r="K44" s="83">
        <v>0</v>
      </c>
      <c r="L44" s="83">
        <v>0</v>
      </c>
      <c r="M44" s="83">
        <v>0</v>
      </c>
      <c r="N44" s="83">
        <v>89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0</v>
      </c>
      <c r="AG44" s="83">
        <v>0</v>
      </c>
      <c r="AH44" s="83">
        <v>0</v>
      </c>
      <c r="AI44" s="83">
        <v>0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89</v>
      </c>
      <c r="AV44" s="84">
        <f t="shared" si="13"/>
        <v>0</v>
      </c>
      <c r="AW44" s="84">
        <f t="shared" si="13"/>
        <v>0</v>
      </c>
      <c r="AX44" s="84">
        <f t="shared" si="13"/>
        <v>0</v>
      </c>
      <c r="AY44" s="84">
        <f t="shared" si="14"/>
        <v>-89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890</v>
      </c>
      <c r="CF44" s="81">
        <f t="shared" si="5"/>
        <v>0</v>
      </c>
      <c r="CG44" s="81">
        <f t="shared" si="5"/>
        <v>0</v>
      </c>
      <c r="CH44" s="81">
        <f t="shared" si="5"/>
        <v>0</v>
      </c>
      <c r="CI44" s="81">
        <f t="shared" si="24"/>
        <v>890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89</v>
      </c>
      <c r="DG44" s="82">
        <f t="shared" si="32"/>
        <v>-89</v>
      </c>
      <c r="DH44" s="82">
        <f t="shared" si="33"/>
        <v>0</v>
      </c>
      <c r="DI44" s="82">
        <f t="shared" si="34"/>
        <v>0</v>
      </c>
      <c r="DJ44" s="82">
        <f t="shared" si="35"/>
        <v>0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-54</v>
      </c>
      <c r="D45" s="83">
        <v>0</v>
      </c>
      <c r="E45" s="83">
        <v>0</v>
      </c>
      <c r="F45" s="83">
        <v>0</v>
      </c>
      <c r="G45" s="83">
        <v>-54</v>
      </c>
      <c r="H45" s="77"/>
      <c r="I45" s="32">
        <v>43</v>
      </c>
      <c r="J45" s="83">
        <v>54</v>
      </c>
      <c r="K45" s="83">
        <v>0</v>
      </c>
      <c r="L45" s="83">
        <v>0</v>
      </c>
      <c r="M45" s="83">
        <v>0</v>
      </c>
      <c r="N45" s="83">
        <v>54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0</v>
      </c>
      <c r="AG45" s="83">
        <v>0</v>
      </c>
      <c r="AH45" s="83">
        <v>0</v>
      </c>
      <c r="AI45" s="83">
        <v>0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54</v>
      </c>
      <c r="AV45" s="84">
        <f t="shared" si="13"/>
        <v>0</v>
      </c>
      <c r="AW45" s="84">
        <f t="shared" si="13"/>
        <v>0</v>
      </c>
      <c r="AX45" s="84">
        <f t="shared" si="13"/>
        <v>0</v>
      </c>
      <c r="AY45" s="84">
        <f t="shared" si="14"/>
        <v>-54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540</v>
      </c>
      <c r="CF45" s="81">
        <f t="shared" si="5"/>
        <v>0</v>
      </c>
      <c r="CG45" s="81">
        <f t="shared" si="5"/>
        <v>0</v>
      </c>
      <c r="CH45" s="81">
        <f t="shared" si="5"/>
        <v>0</v>
      </c>
      <c r="CI45" s="81">
        <f t="shared" si="24"/>
        <v>540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54</v>
      </c>
      <c r="DG45" s="82">
        <f t="shared" si="32"/>
        <v>-54</v>
      </c>
      <c r="DH45" s="82">
        <f t="shared" si="33"/>
        <v>0</v>
      </c>
      <c r="DI45" s="82">
        <f t="shared" si="34"/>
        <v>0</v>
      </c>
      <c r="DJ45" s="82">
        <f t="shared" si="35"/>
        <v>0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-30</v>
      </c>
      <c r="D46" s="83">
        <v>0</v>
      </c>
      <c r="E46" s="83">
        <v>0</v>
      </c>
      <c r="F46" s="83">
        <v>0</v>
      </c>
      <c r="G46" s="83">
        <v>-30</v>
      </c>
      <c r="H46" s="77"/>
      <c r="I46" s="32">
        <v>44</v>
      </c>
      <c r="J46" s="83">
        <v>30</v>
      </c>
      <c r="K46" s="83">
        <v>0</v>
      </c>
      <c r="L46" s="83">
        <v>0</v>
      </c>
      <c r="M46" s="83">
        <v>0</v>
      </c>
      <c r="N46" s="83">
        <v>30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0</v>
      </c>
      <c r="AG46" s="83">
        <v>0</v>
      </c>
      <c r="AH46" s="83">
        <v>0</v>
      </c>
      <c r="AI46" s="83">
        <v>0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30</v>
      </c>
      <c r="AV46" s="84">
        <f t="shared" si="13"/>
        <v>0</v>
      </c>
      <c r="AW46" s="84">
        <f t="shared" si="13"/>
        <v>0</v>
      </c>
      <c r="AX46" s="84">
        <f t="shared" si="13"/>
        <v>0</v>
      </c>
      <c r="AY46" s="84">
        <f t="shared" si="14"/>
        <v>-30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300</v>
      </c>
      <c r="CF46" s="81">
        <f t="shared" si="5"/>
        <v>0</v>
      </c>
      <c r="CG46" s="81">
        <f t="shared" si="5"/>
        <v>0</v>
      </c>
      <c r="CH46" s="81">
        <f t="shared" si="5"/>
        <v>0</v>
      </c>
      <c r="CI46" s="81">
        <f t="shared" si="24"/>
        <v>300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30</v>
      </c>
      <c r="DG46" s="82">
        <f t="shared" si="32"/>
        <v>-30</v>
      </c>
      <c r="DH46" s="82">
        <f t="shared" si="33"/>
        <v>0</v>
      </c>
      <c r="DI46" s="82">
        <f t="shared" si="34"/>
        <v>0</v>
      </c>
      <c r="DJ46" s="82">
        <f t="shared" si="35"/>
        <v>0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0</v>
      </c>
      <c r="N47" s="83">
        <v>0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0</v>
      </c>
      <c r="AG47" s="83">
        <v>0</v>
      </c>
      <c r="AH47" s="83">
        <v>0</v>
      </c>
      <c r="AI47" s="83">
        <v>0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0</v>
      </c>
      <c r="AY47" s="84">
        <f t="shared" si="14"/>
        <v>0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0</v>
      </c>
      <c r="CI47" s="81">
        <f t="shared" si="24"/>
        <v>0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0</v>
      </c>
      <c r="DH47" s="82">
        <f t="shared" si="33"/>
        <v>0</v>
      </c>
      <c r="DI47" s="82">
        <f t="shared" si="34"/>
        <v>0</v>
      </c>
      <c r="DJ47" s="82">
        <f t="shared" si="35"/>
        <v>0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0</v>
      </c>
      <c r="N48" s="83">
        <v>0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0</v>
      </c>
      <c r="AG48" s="83">
        <v>0</v>
      </c>
      <c r="AH48" s="83">
        <v>0</v>
      </c>
      <c r="AI48" s="83">
        <v>0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0</v>
      </c>
      <c r="AY48" s="84">
        <f t="shared" si="14"/>
        <v>0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0</v>
      </c>
      <c r="CI48" s="81">
        <f t="shared" si="24"/>
        <v>0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0</v>
      </c>
      <c r="DH48" s="82">
        <f t="shared" si="33"/>
        <v>0</v>
      </c>
      <c r="DI48" s="82">
        <f t="shared" si="34"/>
        <v>0</v>
      </c>
      <c r="DJ48" s="82">
        <f t="shared" si="35"/>
        <v>0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0</v>
      </c>
      <c r="N49" s="83">
        <v>0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0</v>
      </c>
      <c r="AG49" s="83">
        <v>0</v>
      </c>
      <c r="AH49" s="83">
        <v>0</v>
      </c>
      <c r="AI49" s="83">
        <v>0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0</v>
      </c>
      <c r="AY49" s="84">
        <f t="shared" si="14"/>
        <v>0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0</v>
      </c>
      <c r="CI49" s="81">
        <f t="shared" si="24"/>
        <v>0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0</v>
      </c>
      <c r="DH49" s="82">
        <f t="shared" si="33"/>
        <v>0</v>
      </c>
      <c r="DI49" s="82">
        <f t="shared" si="34"/>
        <v>0</v>
      </c>
      <c r="DJ49" s="82">
        <f t="shared" si="35"/>
        <v>0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0</v>
      </c>
      <c r="N50" s="83">
        <v>0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0</v>
      </c>
      <c r="AG50" s="83">
        <v>0</v>
      </c>
      <c r="AH50" s="83">
        <v>0</v>
      </c>
      <c r="AI50" s="83">
        <v>0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0</v>
      </c>
      <c r="AY50" s="84">
        <f t="shared" si="14"/>
        <v>0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0</v>
      </c>
      <c r="CI50" s="81">
        <f t="shared" si="24"/>
        <v>0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0</v>
      </c>
      <c r="DH50" s="82">
        <f t="shared" si="33"/>
        <v>0</v>
      </c>
      <c r="DI50" s="82">
        <f t="shared" si="34"/>
        <v>0</v>
      </c>
      <c r="DJ50" s="82">
        <f t="shared" si="35"/>
        <v>0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0</v>
      </c>
      <c r="N51" s="83">
        <v>0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0</v>
      </c>
      <c r="AG51" s="83">
        <v>0</v>
      </c>
      <c r="AH51" s="83">
        <v>0</v>
      </c>
      <c r="AI51" s="83">
        <v>0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0</v>
      </c>
      <c r="AY51" s="84">
        <f t="shared" si="14"/>
        <v>0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0</v>
      </c>
      <c r="CI51" s="81">
        <f t="shared" si="24"/>
        <v>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0</v>
      </c>
      <c r="DH51" s="82">
        <f t="shared" si="33"/>
        <v>0</v>
      </c>
      <c r="DI51" s="82">
        <f t="shared" si="34"/>
        <v>0</v>
      </c>
      <c r="DJ51" s="82">
        <f t="shared" si="35"/>
        <v>0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0</v>
      </c>
      <c r="N52" s="83">
        <v>0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0</v>
      </c>
      <c r="AG52" s="83">
        <v>0</v>
      </c>
      <c r="AH52" s="83">
        <v>0</v>
      </c>
      <c r="AI52" s="83">
        <v>0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0</v>
      </c>
      <c r="AY52" s="84">
        <f t="shared" si="14"/>
        <v>0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0</v>
      </c>
      <c r="CI52" s="81">
        <f t="shared" si="24"/>
        <v>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0</v>
      </c>
      <c r="DH52" s="82">
        <f t="shared" si="33"/>
        <v>0</v>
      </c>
      <c r="DI52" s="82">
        <f t="shared" si="34"/>
        <v>0</v>
      </c>
      <c r="DJ52" s="82">
        <f t="shared" si="35"/>
        <v>0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0</v>
      </c>
      <c r="N53" s="83">
        <v>0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0</v>
      </c>
      <c r="AG53" s="83">
        <v>0</v>
      </c>
      <c r="AH53" s="83">
        <v>0</v>
      </c>
      <c r="AI53" s="83">
        <v>0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0</v>
      </c>
      <c r="AY53" s="84">
        <f t="shared" si="14"/>
        <v>0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0</v>
      </c>
      <c r="CI53" s="81">
        <f t="shared" si="24"/>
        <v>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0</v>
      </c>
      <c r="DH53" s="82">
        <f t="shared" si="33"/>
        <v>0</v>
      </c>
      <c r="DI53" s="82">
        <f t="shared" si="34"/>
        <v>0</v>
      </c>
      <c r="DJ53" s="82">
        <f t="shared" si="35"/>
        <v>0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0</v>
      </c>
      <c r="N54" s="83">
        <v>0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0</v>
      </c>
      <c r="AG54" s="83">
        <v>0</v>
      </c>
      <c r="AH54" s="83">
        <v>0</v>
      </c>
      <c r="AI54" s="83">
        <v>0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0</v>
      </c>
      <c r="AY54" s="84">
        <f t="shared" si="14"/>
        <v>0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0</v>
      </c>
      <c r="CI54" s="81">
        <f t="shared" si="24"/>
        <v>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0</v>
      </c>
      <c r="DH54" s="82">
        <f t="shared" si="33"/>
        <v>0</v>
      </c>
      <c r="DI54" s="82">
        <f t="shared" si="34"/>
        <v>0</v>
      </c>
      <c r="DJ54" s="82">
        <f t="shared" si="35"/>
        <v>0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0</v>
      </c>
      <c r="N55" s="83">
        <v>0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0</v>
      </c>
      <c r="AG55" s="83">
        <v>0</v>
      </c>
      <c r="AH55" s="83">
        <v>0</v>
      </c>
      <c r="AI55" s="83">
        <v>0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0</v>
      </c>
      <c r="AY55" s="84">
        <f t="shared" si="14"/>
        <v>0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0</v>
      </c>
      <c r="CI55" s="81">
        <f t="shared" si="24"/>
        <v>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0</v>
      </c>
      <c r="DH55" s="82">
        <f t="shared" si="33"/>
        <v>0</v>
      </c>
      <c r="DI55" s="82">
        <f t="shared" si="34"/>
        <v>0</v>
      </c>
      <c r="DJ55" s="82">
        <f t="shared" si="35"/>
        <v>0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0</v>
      </c>
      <c r="N56" s="83">
        <v>0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0</v>
      </c>
      <c r="AG56" s="83">
        <v>0</v>
      </c>
      <c r="AH56" s="83">
        <v>0</v>
      </c>
      <c r="AI56" s="83">
        <v>0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0</v>
      </c>
      <c r="AY56" s="84">
        <f t="shared" si="14"/>
        <v>0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0</v>
      </c>
      <c r="CI56" s="81">
        <f t="shared" si="24"/>
        <v>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0</v>
      </c>
      <c r="DH56" s="82">
        <f t="shared" si="33"/>
        <v>0</v>
      </c>
      <c r="DI56" s="82">
        <f t="shared" si="34"/>
        <v>0</v>
      </c>
      <c r="DJ56" s="82">
        <f t="shared" si="35"/>
        <v>0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0</v>
      </c>
      <c r="N57" s="83">
        <v>0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0</v>
      </c>
      <c r="AG57" s="83">
        <v>0</v>
      </c>
      <c r="AH57" s="83">
        <v>0</v>
      </c>
      <c r="AI57" s="83">
        <v>0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0</v>
      </c>
      <c r="AY57" s="84">
        <f t="shared" si="14"/>
        <v>0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0</v>
      </c>
      <c r="CI57" s="81">
        <f t="shared" si="24"/>
        <v>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0</v>
      </c>
      <c r="DH57" s="82">
        <f t="shared" si="33"/>
        <v>0</v>
      </c>
      <c r="DI57" s="82">
        <f t="shared" si="34"/>
        <v>0</v>
      </c>
      <c r="DJ57" s="82">
        <f t="shared" si="35"/>
        <v>0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0</v>
      </c>
      <c r="N58" s="83">
        <v>0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0</v>
      </c>
      <c r="AG58" s="83">
        <v>0</v>
      </c>
      <c r="AH58" s="83">
        <v>0</v>
      </c>
      <c r="AI58" s="83">
        <v>0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0</v>
      </c>
      <c r="AY58" s="84">
        <f t="shared" si="14"/>
        <v>0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0</v>
      </c>
      <c r="CI58" s="81">
        <f t="shared" si="24"/>
        <v>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0</v>
      </c>
      <c r="DH58" s="82">
        <f t="shared" si="33"/>
        <v>0</v>
      </c>
      <c r="DI58" s="82">
        <f t="shared" si="34"/>
        <v>0</v>
      </c>
      <c r="DJ58" s="82">
        <f t="shared" si="35"/>
        <v>0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0</v>
      </c>
      <c r="N59" s="83">
        <v>0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0</v>
      </c>
      <c r="AG59" s="83">
        <v>0</v>
      </c>
      <c r="AH59" s="83">
        <v>0</v>
      </c>
      <c r="AI59" s="83">
        <v>0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0</v>
      </c>
      <c r="AY59" s="84">
        <f t="shared" si="14"/>
        <v>0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0</v>
      </c>
      <c r="CI59" s="81">
        <f t="shared" si="24"/>
        <v>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0</v>
      </c>
      <c r="DH59" s="82">
        <f t="shared" si="33"/>
        <v>0</v>
      </c>
      <c r="DI59" s="82">
        <f t="shared" si="34"/>
        <v>0</v>
      </c>
      <c r="DJ59" s="82">
        <f t="shared" si="35"/>
        <v>0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0</v>
      </c>
      <c r="N60" s="83">
        <v>0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0</v>
      </c>
      <c r="AG60" s="83">
        <v>0</v>
      </c>
      <c r="AH60" s="83">
        <v>0</v>
      </c>
      <c r="AI60" s="83">
        <v>0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0</v>
      </c>
      <c r="AY60" s="84">
        <f t="shared" si="14"/>
        <v>0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0</v>
      </c>
      <c r="CI60" s="81">
        <f t="shared" si="24"/>
        <v>0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0</v>
      </c>
      <c r="DH60" s="82">
        <f t="shared" si="33"/>
        <v>0</v>
      </c>
      <c r="DI60" s="82">
        <f t="shared" si="34"/>
        <v>0</v>
      </c>
      <c r="DJ60" s="82">
        <f t="shared" si="35"/>
        <v>0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0</v>
      </c>
      <c r="N61" s="83">
        <v>0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0</v>
      </c>
      <c r="AG61" s="83">
        <v>0</v>
      </c>
      <c r="AH61" s="83">
        <v>0</v>
      </c>
      <c r="AI61" s="83">
        <v>0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0</v>
      </c>
      <c r="AY61" s="84">
        <f t="shared" si="14"/>
        <v>0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0</v>
      </c>
      <c r="CI61" s="81">
        <f t="shared" si="24"/>
        <v>0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0</v>
      </c>
      <c r="DH61" s="82">
        <f t="shared" si="33"/>
        <v>0</v>
      </c>
      <c r="DI61" s="82">
        <f t="shared" si="34"/>
        <v>0</v>
      </c>
      <c r="DJ61" s="82">
        <f t="shared" si="35"/>
        <v>0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0</v>
      </c>
      <c r="N62" s="83">
        <v>0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0</v>
      </c>
      <c r="AG62" s="83">
        <v>0</v>
      </c>
      <c r="AH62" s="83">
        <v>0</v>
      </c>
      <c r="AI62" s="83">
        <v>0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0</v>
      </c>
      <c r="AY62" s="84">
        <f t="shared" si="14"/>
        <v>0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0</v>
      </c>
      <c r="CI62" s="81">
        <f t="shared" si="24"/>
        <v>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0</v>
      </c>
      <c r="DH62" s="82">
        <f t="shared" si="33"/>
        <v>0</v>
      </c>
      <c r="DI62" s="82">
        <f t="shared" si="34"/>
        <v>0</v>
      </c>
      <c r="DJ62" s="82">
        <f t="shared" si="35"/>
        <v>0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0</v>
      </c>
      <c r="N63" s="83">
        <v>0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0</v>
      </c>
      <c r="AG63" s="83">
        <v>0</v>
      </c>
      <c r="AH63" s="83">
        <v>0</v>
      </c>
      <c r="AI63" s="83">
        <v>0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0</v>
      </c>
      <c r="AY63" s="84">
        <f t="shared" si="14"/>
        <v>0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0</v>
      </c>
      <c r="CI63" s="81">
        <f t="shared" si="24"/>
        <v>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0</v>
      </c>
      <c r="DH63" s="82">
        <f t="shared" si="33"/>
        <v>0</v>
      </c>
      <c r="DI63" s="82">
        <f t="shared" si="34"/>
        <v>0</v>
      </c>
      <c r="DJ63" s="82">
        <f t="shared" si="35"/>
        <v>0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0</v>
      </c>
      <c r="N64" s="83">
        <v>0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0</v>
      </c>
      <c r="AG64" s="83">
        <v>0</v>
      </c>
      <c r="AH64" s="83">
        <v>0</v>
      </c>
      <c r="AI64" s="83">
        <v>0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0</v>
      </c>
      <c r="AY64" s="84">
        <f t="shared" si="14"/>
        <v>0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0</v>
      </c>
      <c r="CI64" s="81">
        <f t="shared" si="24"/>
        <v>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0</v>
      </c>
      <c r="DH64" s="82">
        <f t="shared" si="33"/>
        <v>0</v>
      </c>
      <c r="DI64" s="82">
        <f t="shared" si="34"/>
        <v>0</v>
      </c>
      <c r="DJ64" s="82">
        <f t="shared" si="35"/>
        <v>0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0</v>
      </c>
      <c r="N65" s="83">
        <v>0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0</v>
      </c>
      <c r="AG65" s="83">
        <v>0</v>
      </c>
      <c r="AH65" s="83">
        <v>0</v>
      </c>
      <c r="AI65" s="83">
        <v>0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0</v>
      </c>
      <c r="AY65" s="84">
        <f t="shared" si="14"/>
        <v>0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0</v>
      </c>
      <c r="CI65" s="81">
        <f t="shared" si="24"/>
        <v>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0</v>
      </c>
      <c r="DH65" s="82">
        <f t="shared" si="33"/>
        <v>0</v>
      </c>
      <c r="DI65" s="82">
        <f t="shared" si="34"/>
        <v>0</v>
      </c>
      <c r="DJ65" s="82">
        <f t="shared" si="35"/>
        <v>0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0</v>
      </c>
      <c r="N66" s="83">
        <v>0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0</v>
      </c>
      <c r="AG66" s="83">
        <v>0</v>
      </c>
      <c r="AH66" s="83">
        <v>0</v>
      </c>
      <c r="AI66" s="83">
        <v>0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0</v>
      </c>
      <c r="AY66" s="84">
        <f t="shared" si="14"/>
        <v>0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0</v>
      </c>
      <c r="CI66" s="81">
        <f t="shared" si="24"/>
        <v>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0</v>
      </c>
      <c r="DH66" s="82">
        <f t="shared" si="33"/>
        <v>0</v>
      </c>
      <c r="DI66" s="82">
        <f t="shared" si="34"/>
        <v>0</v>
      </c>
      <c r="DJ66" s="82">
        <f t="shared" si="35"/>
        <v>0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0</v>
      </c>
      <c r="N67" s="83">
        <v>0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0</v>
      </c>
      <c r="AG67" s="83">
        <v>0</v>
      </c>
      <c r="AH67" s="83">
        <v>0</v>
      </c>
      <c r="AI67" s="83">
        <v>0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0</v>
      </c>
      <c r="AY67" s="84">
        <f t="shared" si="14"/>
        <v>0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0</v>
      </c>
      <c r="CI67" s="81">
        <f t="shared" si="24"/>
        <v>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0</v>
      </c>
      <c r="DG67" s="82">
        <f t="shared" si="32"/>
        <v>0</v>
      </c>
      <c r="DH67" s="82">
        <f t="shared" si="33"/>
        <v>0</v>
      </c>
      <c r="DI67" s="82">
        <f t="shared" si="34"/>
        <v>0</v>
      </c>
      <c r="DJ67" s="82">
        <f t="shared" si="35"/>
        <v>0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0</v>
      </c>
      <c r="D68" s="83">
        <v>0</v>
      </c>
      <c r="E68" s="83">
        <v>0</v>
      </c>
      <c r="F68" s="83">
        <v>0</v>
      </c>
      <c r="G68" s="83">
        <v>0</v>
      </c>
      <c r="H68" s="77"/>
      <c r="I68" s="32">
        <v>66</v>
      </c>
      <c r="J68" s="83">
        <v>0</v>
      </c>
      <c r="K68" s="83">
        <v>0</v>
      </c>
      <c r="L68" s="83">
        <v>0</v>
      </c>
      <c r="M68" s="83">
        <v>0</v>
      </c>
      <c r="N68" s="83">
        <v>0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0</v>
      </c>
      <c r="AG68" s="83">
        <v>0</v>
      </c>
      <c r="AH68" s="83">
        <v>0</v>
      </c>
      <c r="AI68" s="83">
        <v>0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0</v>
      </c>
      <c r="AV68" s="84">
        <f t="shared" si="41"/>
        <v>0</v>
      </c>
      <c r="AW68" s="84">
        <f t="shared" si="41"/>
        <v>0</v>
      </c>
      <c r="AX68" s="84">
        <f t="shared" si="41"/>
        <v>0</v>
      </c>
      <c r="AY68" s="84">
        <f t="shared" ref="AY68:AY98" si="42">-SUM(AU68:AX68)</f>
        <v>0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0</v>
      </c>
      <c r="CF68" s="81">
        <f t="shared" si="51"/>
        <v>0</v>
      </c>
      <c r="CG68" s="81">
        <f t="shared" si="51"/>
        <v>0</v>
      </c>
      <c r="CH68" s="81">
        <f t="shared" si="51"/>
        <v>0</v>
      </c>
      <c r="CI68" s="81">
        <f t="shared" ref="CI68:CI98" si="52">SUM(CE68:CH68)</f>
        <v>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0</v>
      </c>
      <c r="DG68" s="82">
        <f t="shared" ref="DG68:DG99" si="60">AY68+AN68+BC68+BJ68+BQ68</f>
        <v>0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0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0</v>
      </c>
      <c r="D69" s="83">
        <v>0</v>
      </c>
      <c r="E69" s="83">
        <v>0</v>
      </c>
      <c r="F69" s="83">
        <v>0</v>
      </c>
      <c r="G69" s="83">
        <v>0</v>
      </c>
      <c r="H69" s="77"/>
      <c r="I69" s="32">
        <v>67</v>
      </c>
      <c r="J69" s="83">
        <v>0</v>
      </c>
      <c r="K69" s="83">
        <v>0</v>
      </c>
      <c r="L69" s="83">
        <v>0</v>
      </c>
      <c r="M69" s="83">
        <v>0</v>
      </c>
      <c r="N69" s="83">
        <v>0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0</v>
      </c>
      <c r="AG69" s="83">
        <v>0</v>
      </c>
      <c r="AH69" s="83">
        <v>0</v>
      </c>
      <c r="AI69" s="83">
        <v>0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0</v>
      </c>
      <c r="AV69" s="84">
        <f t="shared" si="41"/>
        <v>0</v>
      </c>
      <c r="AW69" s="84">
        <f t="shared" si="41"/>
        <v>0</v>
      </c>
      <c r="AX69" s="84">
        <f t="shared" si="41"/>
        <v>0</v>
      </c>
      <c r="AY69" s="84">
        <f t="shared" si="42"/>
        <v>0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0</v>
      </c>
      <c r="CF69" s="81">
        <f t="shared" si="51"/>
        <v>0</v>
      </c>
      <c r="CG69" s="81">
        <f t="shared" si="51"/>
        <v>0</v>
      </c>
      <c r="CH69" s="81">
        <f t="shared" si="51"/>
        <v>0</v>
      </c>
      <c r="CI69" s="81">
        <f t="shared" si="52"/>
        <v>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0</v>
      </c>
      <c r="DG69" s="82">
        <f t="shared" si="60"/>
        <v>0</v>
      </c>
      <c r="DH69" s="82">
        <f t="shared" si="61"/>
        <v>0</v>
      </c>
      <c r="DI69" s="82">
        <f t="shared" si="62"/>
        <v>0</v>
      </c>
      <c r="DJ69" s="82">
        <f t="shared" si="63"/>
        <v>0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0</v>
      </c>
      <c r="D70" s="83">
        <v>0</v>
      </c>
      <c r="E70" s="83">
        <v>0</v>
      </c>
      <c r="F70" s="83">
        <v>0</v>
      </c>
      <c r="G70" s="83">
        <v>0</v>
      </c>
      <c r="H70" s="77"/>
      <c r="I70" s="32">
        <v>68</v>
      </c>
      <c r="J70" s="83">
        <v>0</v>
      </c>
      <c r="K70" s="83">
        <v>0</v>
      </c>
      <c r="L70" s="83">
        <v>0</v>
      </c>
      <c r="M70" s="83">
        <v>0</v>
      </c>
      <c r="N70" s="83">
        <v>0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0</v>
      </c>
      <c r="AG70" s="83">
        <v>0</v>
      </c>
      <c r="AH70" s="83">
        <v>0</v>
      </c>
      <c r="AI70" s="83">
        <v>0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0</v>
      </c>
      <c r="AV70" s="84">
        <f t="shared" si="41"/>
        <v>0</v>
      </c>
      <c r="AW70" s="84">
        <f t="shared" si="41"/>
        <v>0</v>
      </c>
      <c r="AX70" s="84">
        <f t="shared" si="41"/>
        <v>0</v>
      </c>
      <c r="AY70" s="84">
        <f t="shared" si="42"/>
        <v>0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0</v>
      </c>
      <c r="CF70" s="81">
        <f t="shared" si="51"/>
        <v>0</v>
      </c>
      <c r="CG70" s="81">
        <f t="shared" si="51"/>
        <v>0</v>
      </c>
      <c r="CH70" s="81">
        <f t="shared" si="51"/>
        <v>0</v>
      </c>
      <c r="CI70" s="81">
        <f t="shared" si="52"/>
        <v>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0</v>
      </c>
      <c r="DG70" s="82">
        <f t="shared" si="60"/>
        <v>0</v>
      </c>
      <c r="DH70" s="82">
        <f t="shared" si="61"/>
        <v>0</v>
      </c>
      <c r="DI70" s="82">
        <f t="shared" si="62"/>
        <v>0</v>
      </c>
      <c r="DJ70" s="82">
        <f t="shared" si="63"/>
        <v>0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0</v>
      </c>
      <c r="D71" s="83">
        <v>0</v>
      </c>
      <c r="E71" s="83">
        <v>0</v>
      </c>
      <c r="F71" s="83">
        <v>0</v>
      </c>
      <c r="G71" s="83">
        <v>0</v>
      </c>
      <c r="H71" s="77"/>
      <c r="I71" s="32">
        <v>69</v>
      </c>
      <c r="J71" s="83">
        <v>0</v>
      </c>
      <c r="K71" s="83">
        <v>0</v>
      </c>
      <c r="L71" s="83">
        <v>0</v>
      </c>
      <c r="M71" s="83">
        <v>0</v>
      </c>
      <c r="N71" s="83">
        <v>0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0</v>
      </c>
      <c r="AG71" s="83">
        <v>0</v>
      </c>
      <c r="AH71" s="83">
        <v>0</v>
      </c>
      <c r="AI71" s="83">
        <v>0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0</v>
      </c>
      <c r="AV71" s="84">
        <f t="shared" si="41"/>
        <v>0</v>
      </c>
      <c r="AW71" s="84">
        <f t="shared" si="41"/>
        <v>0</v>
      </c>
      <c r="AX71" s="84">
        <f t="shared" si="41"/>
        <v>0</v>
      </c>
      <c r="AY71" s="84">
        <f t="shared" si="42"/>
        <v>0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0</v>
      </c>
      <c r="CF71" s="81">
        <f t="shared" si="51"/>
        <v>0</v>
      </c>
      <c r="CG71" s="81">
        <f t="shared" si="51"/>
        <v>0</v>
      </c>
      <c r="CH71" s="81">
        <f t="shared" si="51"/>
        <v>0</v>
      </c>
      <c r="CI71" s="81">
        <f t="shared" si="52"/>
        <v>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0</v>
      </c>
      <c r="DG71" s="82">
        <f t="shared" si="60"/>
        <v>0</v>
      </c>
      <c r="DH71" s="82">
        <f t="shared" si="61"/>
        <v>0</v>
      </c>
      <c r="DI71" s="82">
        <f t="shared" si="62"/>
        <v>0</v>
      </c>
      <c r="DJ71" s="82">
        <f t="shared" si="63"/>
        <v>0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0</v>
      </c>
      <c r="D72" s="83">
        <v>0</v>
      </c>
      <c r="E72" s="83">
        <v>0</v>
      </c>
      <c r="F72" s="83">
        <v>0</v>
      </c>
      <c r="G72" s="83">
        <v>0</v>
      </c>
      <c r="H72" s="77"/>
      <c r="I72" s="32">
        <v>70</v>
      </c>
      <c r="J72" s="83">
        <v>0</v>
      </c>
      <c r="K72" s="83">
        <v>0</v>
      </c>
      <c r="L72" s="83">
        <v>0</v>
      </c>
      <c r="M72" s="83">
        <v>0</v>
      </c>
      <c r="N72" s="83">
        <v>0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0</v>
      </c>
      <c r="AG72" s="83">
        <v>0</v>
      </c>
      <c r="AH72" s="83">
        <v>0</v>
      </c>
      <c r="AI72" s="83">
        <v>0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0</v>
      </c>
      <c r="AV72" s="84">
        <f t="shared" si="41"/>
        <v>0</v>
      </c>
      <c r="AW72" s="84">
        <f t="shared" si="41"/>
        <v>0</v>
      </c>
      <c r="AX72" s="84">
        <f t="shared" si="41"/>
        <v>0</v>
      </c>
      <c r="AY72" s="84">
        <f t="shared" si="42"/>
        <v>0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0</v>
      </c>
      <c r="CF72" s="81">
        <f t="shared" si="51"/>
        <v>0</v>
      </c>
      <c r="CG72" s="81">
        <f t="shared" si="51"/>
        <v>0</v>
      </c>
      <c r="CH72" s="81">
        <f t="shared" si="51"/>
        <v>0</v>
      </c>
      <c r="CI72" s="81">
        <f t="shared" si="52"/>
        <v>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0</v>
      </c>
      <c r="DG72" s="82">
        <f t="shared" si="60"/>
        <v>0</v>
      </c>
      <c r="DH72" s="82">
        <f t="shared" si="61"/>
        <v>0</v>
      </c>
      <c r="DI72" s="82">
        <f t="shared" si="62"/>
        <v>0</v>
      </c>
      <c r="DJ72" s="82">
        <f t="shared" si="63"/>
        <v>0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0</v>
      </c>
      <c r="D73" s="83">
        <v>0</v>
      </c>
      <c r="E73" s="83">
        <v>0</v>
      </c>
      <c r="F73" s="83">
        <v>0</v>
      </c>
      <c r="G73" s="83">
        <v>0</v>
      </c>
      <c r="H73" s="77"/>
      <c r="I73" s="32">
        <v>71</v>
      </c>
      <c r="J73" s="83">
        <v>0</v>
      </c>
      <c r="K73" s="83">
        <v>0</v>
      </c>
      <c r="L73" s="83">
        <v>0</v>
      </c>
      <c r="M73" s="83">
        <v>0</v>
      </c>
      <c r="N73" s="83">
        <v>0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0</v>
      </c>
      <c r="AG73" s="83">
        <v>0</v>
      </c>
      <c r="AH73" s="83">
        <v>0</v>
      </c>
      <c r="AI73" s="83">
        <v>0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0</v>
      </c>
      <c r="AV73" s="84">
        <f t="shared" si="41"/>
        <v>0</v>
      </c>
      <c r="AW73" s="84">
        <f t="shared" si="41"/>
        <v>0</v>
      </c>
      <c r="AX73" s="84">
        <f t="shared" si="41"/>
        <v>0</v>
      </c>
      <c r="AY73" s="84">
        <f t="shared" si="42"/>
        <v>0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0</v>
      </c>
      <c r="CF73" s="81">
        <f t="shared" si="51"/>
        <v>0</v>
      </c>
      <c r="CG73" s="81">
        <f t="shared" si="51"/>
        <v>0</v>
      </c>
      <c r="CH73" s="81">
        <f t="shared" si="51"/>
        <v>0</v>
      </c>
      <c r="CI73" s="81">
        <f t="shared" si="52"/>
        <v>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0</v>
      </c>
      <c r="DG73" s="82">
        <f t="shared" si="60"/>
        <v>0</v>
      </c>
      <c r="DH73" s="82">
        <f t="shared" si="61"/>
        <v>0</v>
      </c>
      <c r="DI73" s="82">
        <f t="shared" si="62"/>
        <v>0</v>
      </c>
      <c r="DJ73" s="82">
        <f t="shared" si="63"/>
        <v>0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-24.978000000000002</v>
      </c>
      <c r="D74" s="83">
        <v>0</v>
      </c>
      <c r="E74" s="83">
        <v>0</v>
      </c>
      <c r="F74" s="83">
        <v>-34.021999999999998</v>
      </c>
      <c r="G74" s="83">
        <v>-59</v>
      </c>
      <c r="H74" s="77"/>
      <c r="I74" s="32">
        <v>72</v>
      </c>
      <c r="J74" s="83">
        <v>24.978000000000002</v>
      </c>
      <c r="K74" s="83">
        <v>0</v>
      </c>
      <c r="L74" s="83">
        <v>0</v>
      </c>
      <c r="M74" s="83">
        <v>0</v>
      </c>
      <c r="N74" s="83">
        <v>24.978000000000002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34.021999999999998</v>
      </c>
      <c r="AF74" s="83">
        <v>0</v>
      </c>
      <c r="AG74" s="83">
        <v>0</v>
      </c>
      <c r="AH74" s="83">
        <v>0</v>
      </c>
      <c r="AI74" s="83">
        <v>34.021999999999998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24.978000000000002</v>
      </c>
      <c r="AV74" s="84">
        <f t="shared" si="41"/>
        <v>0</v>
      </c>
      <c r="AW74" s="84">
        <f t="shared" si="41"/>
        <v>0</v>
      </c>
      <c r="AX74" s="84">
        <f t="shared" si="41"/>
        <v>0</v>
      </c>
      <c r="AY74" s="84">
        <f t="shared" si="42"/>
        <v>-24.978000000000002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34.021999999999998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-34.021999999999998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249.78000000000003</v>
      </c>
      <c r="CF74" s="81">
        <f t="shared" si="51"/>
        <v>0</v>
      </c>
      <c r="CG74" s="81">
        <f t="shared" si="51"/>
        <v>0</v>
      </c>
      <c r="CH74" s="81">
        <f t="shared" si="51"/>
        <v>0</v>
      </c>
      <c r="CI74" s="81">
        <f t="shared" si="52"/>
        <v>249.78000000000003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340.21999999999997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340.21999999999997</v>
      </c>
      <c r="DF74" s="82">
        <f t="shared" si="59"/>
        <v>59</v>
      </c>
      <c r="DG74" s="82">
        <f t="shared" si="60"/>
        <v>-24.978000000000002</v>
      </c>
      <c r="DH74" s="82">
        <f t="shared" si="61"/>
        <v>0</v>
      </c>
      <c r="DI74" s="82">
        <f t="shared" si="62"/>
        <v>0</v>
      </c>
      <c r="DJ74" s="82">
        <f t="shared" si="63"/>
        <v>-34.021999999999998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0</v>
      </c>
      <c r="G75" s="83">
        <v>0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-45</v>
      </c>
      <c r="N75" s="83">
        <v>-45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0</v>
      </c>
      <c r="AF75" s="83">
        <v>45</v>
      </c>
      <c r="AG75" s="83">
        <v>0</v>
      </c>
      <c r="AH75" s="83">
        <v>0</v>
      </c>
      <c r="AI75" s="83">
        <v>45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0</v>
      </c>
      <c r="BQ75" s="84">
        <f t="shared" si="47"/>
        <v>45</v>
      </c>
      <c r="BR75" s="84">
        <f t="shared" si="47"/>
        <v>0</v>
      </c>
      <c r="BS75" s="84">
        <f t="shared" si="47"/>
        <v>0</v>
      </c>
      <c r="BT75" s="84">
        <f t="shared" si="48"/>
        <v>-45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0</v>
      </c>
      <c r="DA75" s="81">
        <f t="shared" si="57"/>
        <v>450</v>
      </c>
      <c r="DB75" s="81">
        <f t="shared" si="57"/>
        <v>0</v>
      </c>
      <c r="DC75" s="81">
        <f t="shared" si="57"/>
        <v>0</v>
      </c>
      <c r="DD75" s="81">
        <f t="shared" si="58"/>
        <v>450</v>
      </c>
      <c r="DF75" s="82">
        <f t="shared" si="59"/>
        <v>0</v>
      </c>
      <c r="DG75" s="82">
        <f t="shared" si="60"/>
        <v>45</v>
      </c>
      <c r="DH75" s="82">
        <f t="shared" si="61"/>
        <v>0</v>
      </c>
      <c r="DI75" s="82">
        <f t="shared" si="62"/>
        <v>0</v>
      </c>
      <c r="DJ75" s="82">
        <f t="shared" si="63"/>
        <v>-45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0</v>
      </c>
      <c r="G76" s="83">
        <v>0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-60</v>
      </c>
      <c r="N76" s="83">
        <v>-60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0</v>
      </c>
      <c r="AF76" s="83">
        <v>60</v>
      </c>
      <c r="AG76" s="83">
        <v>0</v>
      </c>
      <c r="AH76" s="83">
        <v>0</v>
      </c>
      <c r="AI76" s="83">
        <v>60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0</v>
      </c>
      <c r="BQ76" s="84">
        <f t="shared" si="47"/>
        <v>60</v>
      </c>
      <c r="BR76" s="84">
        <f t="shared" si="47"/>
        <v>0</v>
      </c>
      <c r="BS76" s="84">
        <f t="shared" si="47"/>
        <v>0</v>
      </c>
      <c r="BT76" s="84">
        <f t="shared" si="48"/>
        <v>-60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0</v>
      </c>
      <c r="DA76" s="81">
        <f t="shared" si="57"/>
        <v>600</v>
      </c>
      <c r="DB76" s="81">
        <f t="shared" si="57"/>
        <v>0</v>
      </c>
      <c r="DC76" s="81">
        <f t="shared" si="57"/>
        <v>0</v>
      </c>
      <c r="DD76" s="81">
        <f t="shared" si="58"/>
        <v>600</v>
      </c>
      <c r="DF76" s="82">
        <f t="shared" si="59"/>
        <v>0</v>
      </c>
      <c r="DG76" s="82">
        <f t="shared" si="60"/>
        <v>60</v>
      </c>
      <c r="DH76" s="82">
        <f t="shared" si="61"/>
        <v>0</v>
      </c>
      <c r="DI76" s="82">
        <f t="shared" si="62"/>
        <v>0</v>
      </c>
      <c r="DJ76" s="82">
        <f t="shared" si="63"/>
        <v>-60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-11</v>
      </c>
      <c r="G77" s="83">
        <v>-11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-60</v>
      </c>
      <c r="N77" s="83">
        <v>-60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11</v>
      </c>
      <c r="AF77" s="83">
        <v>60</v>
      </c>
      <c r="AG77" s="83">
        <v>0</v>
      </c>
      <c r="AH77" s="83">
        <v>0</v>
      </c>
      <c r="AI77" s="83">
        <v>71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11</v>
      </c>
      <c r="BQ77" s="84">
        <f t="shared" si="47"/>
        <v>60</v>
      </c>
      <c r="BR77" s="84">
        <f t="shared" si="47"/>
        <v>0</v>
      </c>
      <c r="BS77" s="84">
        <f t="shared" si="47"/>
        <v>0</v>
      </c>
      <c r="BT77" s="84">
        <f t="shared" si="48"/>
        <v>-71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110</v>
      </c>
      <c r="DA77" s="81">
        <f t="shared" si="57"/>
        <v>600</v>
      </c>
      <c r="DB77" s="81">
        <f t="shared" si="57"/>
        <v>0</v>
      </c>
      <c r="DC77" s="81">
        <f t="shared" si="57"/>
        <v>0</v>
      </c>
      <c r="DD77" s="81">
        <f t="shared" si="58"/>
        <v>710</v>
      </c>
      <c r="DF77" s="82">
        <f t="shared" si="59"/>
        <v>11</v>
      </c>
      <c r="DG77" s="82">
        <f t="shared" si="60"/>
        <v>60</v>
      </c>
      <c r="DH77" s="82">
        <f t="shared" si="61"/>
        <v>0</v>
      </c>
      <c r="DI77" s="82">
        <f t="shared" si="62"/>
        <v>0</v>
      </c>
      <c r="DJ77" s="82">
        <f t="shared" si="63"/>
        <v>-71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-54.03</v>
      </c>
      <c r="G78" s="83">
        <v>-54.03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-33.476999999999997</v>
      </c>
      <c r="N78" s="83">
        <v>-33.476999999999997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54.03</v>
      </c>
      <c r="AF78" s="83">
        <v>33.476999999999997</v>
      </c>
      <c r="AG78" s="83">
        <v>0</v>
      </c>
      <c r="AH78" s="83">
        <v>0</v>
      </c>
      <c r="AI78" s="83">
        <v>87.507000000000005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54.03</v>
      </c>
      <c r="BQ78" s="84">
        <f t="shared" si="47"/>
        <v>33.476999999999997</v>
      </c>
      <c r="BR78" s="84">
        <f t="shared" si="47"/>
        <v>0</v>
      </c>
      <c r="BS78" s="84">
        <f t="shared" si="47"/>
        <v>0</v>
      </c>
      <c r="BT78" s="84">
        <f t="shared" si="48"/>
        <v>-87.507000000000005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540.29999999999995</v>
      </c>
      <c r="DA78" s="81">
        <f t="shared" si="57"/>
        <v>334.77</v>
      </c>
      <c r="DB78" s="81">
        <f t="shared" si="57"/>
        <v>0</v>
      </c>
      <c r="DC78" s="81">
        <f t="shared" si="57"/>
        <v>0</v>
      </c>
      <c r="DD78" s="81">
        <f t="shared" si="58"/>
        <v>875.06999999999994</v>
      </c>
      <c r="DF78" s="82">
        <f t="shared" si="59"/>
        <v>54.03</v>
      </c>
      <c r="DG78" s="82">
        <f t="shared" si="60"/>
        <v>33.476999999999997</v>
      </c>
      <c r="DH78" s="82">
        <f t="shared" si="61"/>
        <v>0</v>
      </c>
      <c r="DI78" s="82">
        <f t="shared" si="62"/>
        <v>0</v>
      </c>
      <c r="DJ78" s="82">
        <f t="shared" si="63"/>
        <v>-87.507000000000005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-44.805</v>
      </c>
      <c r="G79" s="83">
        <v>-44.805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-27.760999999999999</v>
      </c>
      <c r="N79" s="83">
        <v>-27.760999999999999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44.805</v>
      </c>
      <c r="AF79" s="83">
        <v>27.760999999999999</v>
      </c>
      <c r="AG79" s="83">
        <v>0</v>
      </c>
      <c r="AH79" s="83">
        <v>0</v>
      </c>
      <c r="AI79" s="83">
        <v>72.566000000000003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44.805</v>
      </c>
      <c r="BQ79" s="84">
        <f t="shared" si="47"/>
        <v>27.760999999999999</v>
      </c>
      <c r="BR79" s="84">
        <f t="shared" si="47"/>
        <v>0</v>
      </c>
      <c r="BS79" s="84">
        <f t="shared" si="47"/>
        <v>0</v>
      </c>
      <c r="BT79" s="84">
        <f t="shared" si="48"/>
        <v>-72.566000000000003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448.05</v>
      </c>
      <c r="DA79" s="81">
        <f t="shared" si="57"/>
        <v>277.61</v>
      </c>
      <c r="DB79" s="81">
        <f t="shared" si="57"/>
        <v>0</v>
      </c>
      <c r="DC79" s="81">
        <f t="shared" si="57"/>
        <v>0</v>
      </c>
      <c r="DD79" s="81">
        <f t="shared" si="58"/>
        <v>725.66000000000008</v>
      </c>
      <c r="DF79" s="82">
        <f t="shared" si="59"/>
        <v>44.805</v>
      </c>
      <c r="DG79" s="82">
        <f t="shared" si="60"/>
        <v>27.760999999999999</v>
      </c>
      <c r="DH79" s="82">
        <f t="shared" si="61"/>
        <v>0</v>
      </c>
      <c r="DI79" s="82">
        <f t="shared" si="62"/>
        <v>0</v>
      </c>
      <c r="DJ79" s="82">
        <f t="shared" si="63"/>
        <v>-72.566000000000003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-44.404000000000003</v>
      </c>
      <c r="G80" s="83">
        <v>-44.404000000000003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-27.512</v>
      </c>
      <c r="N80" s="83">
        <v>-27.512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44.404000000000003</v>
      </c>
      <c r="AF80" s="83">
        <v>27.512</v>
      </c>
      <c r="AG80" s="83">
        <v>0</v>
      </c>
      <c r="AH80" s="83">
        <v>0</v>
      </c>
      <c r="AI80" s="83">
        <v>71.915999999999997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44.404000000000003</v>
      </c>
      <c r="BQ80" s="84">
        <f t="shared" si="47"/>
        <v>27.512</v>
      </c>
      <c r="BR80" s="84">
        <f t="shared" si="47"/>
        <v>0</v>
      </c>
      <c r="BS80" s="84">
        <f t="shared" si="47"/>
        <v>0</v>
      </c>
      <c r="BT80" s="84">
        <f t="shared" si="48"/>
        <v>-71.915999999999997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444.04</v>
      </c>
      <c r="DA80" s="81">
        <f t="shared" si="57"/>
        <v>275.12</v>
      </c>
      <c r="DB80" s="81">
        <f t="shared" si="57"/>
        <v>0</v>
      </c>
      <c r="DC80" s="81">
        <f t="shared" si="57"/>
        <v>0</v>
      </c>
      <c r="DD80" s="81">
        <f t="shared" si="58"/>
        <v>719.16000000000008</v>
      </c>
      <c r="DF80" s="82">
        <f t="shared" si="59"/>
        <v>44.404000000000003</v>
      </c>
      <c r="DG80" s="82">
        <f t="shared" si="60"/>
        <v>27.512</v>
      </c>
      <c r="DH80" s="82">
        <f t="shared" si="61"/>
        <v>0</v>
      </c>
      <c r="DI80" s="82">
        <f t="shared" si="62"/>
        <v>0</v>
      </c>
      <c r="DJ80" s="82">
        <f t="shared" si="63"/>
        <v>-71.915999999999997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-60.4</v>
      </c>
      <c r="G81" s="83">
        <v>-60.4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-37.423000000000002</v>
      </c>
      <c r="N81" s="83">
        <v>-37.423000000000002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60.4</v>
      </c>
      <c r="AF81" s="83">
        <v>37.423000000000002</v>
      </c>
      <c r="AG81" s="83">
        <v>0</v>
      </c>
      <c r="AH81" s="83">
        <v>0</v>
      </c>
      <c r="AI81" s="83">
        <v>97.822999999999993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60.4</v>
      </c>
      <c r="BQ81" s="84">
        <f t="shared" si="47"/>
        <v>37.423000000000002</v>
      </c>
      <c r="BR81" s="84">
        <f t="shared" si="47"/>
        <v>0</v>
      </c>
      <c r="BS81" s="84">
        <f t="shared" si="47"/>
        <v>0</v>
      </c>
      <c r="BT81" s="84">
        <f t="shared" si="48"/>
        <v>-97.823000000000008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604</v>
      </c>
      <c r="DA81" s="81">
        <f t="shared" si="57"/>
        <v>374.23</v>
      </c>
      <c r="DB81" s="81">
        <f t="shared" si="57"/>
        <v>0</v>
      </c>
      <c r="DC81" s="81">
        <f t="shared" si="57"/>
        <v>0</v>
      </c>
      <c r="DD81" s="81">
        <f t="shared" si="58"/>
        <v>978.23</v>
      </c>
      <c r="DF81" s="82">
        <f t="shared" si="59"/>
        <v>60.4</v>
      </c>
      <c r="DG81" s="82">
        <f t="shared" si="60"/>
        <v>37.423000000000002</v>
      </c>
      <c r="DH81" s="82">
        <f t="shared" si="61"/>
        <v>0</v>
      </c>
      <c r="DI81" s="82">
        <f t="shared" si="62"/>
        <v>0</v>
      </c>
      <c r="DJ81" s="82">
        <f t="shared" si="63"/>
        <v>-97.823000000000008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0</v>
      </c>
      <c r="D82" s="83">
        <v>0</v>
      </c>
      <c r="E82" s="83">
        <v>0</v>
      </c>
      <c r="F82" s="83">
        <v>-103.001</v>
      </c>
      <c r="G82" s="83">
        <v>-103.001</v>
      </c>
      <c r="H82" s="77"/>
      <c r="I82" s="32">
        <v>80</v>
      </c>
      <c r="J82" s="83">
        <v>0</v>
      </c>
      <c r="K82" s="83">
        <v>0</v>
      </c>
      <c r="L82" s="83">
        <v>0</v>
      </c>
      <c r="M82" s="83">
        <v>-25</v>
      </c>
      <c r="N82" s="83">
        <v>-25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103.001</v>
      </c>
      <c r="AF82" s="83">
        <v>25</v>
      </c>
      <c r="AG82" s="83">
        <v>0</v>
      </c>
      <c r="AH82" s="83">
        <v>0</v>
      </c>
      <c r="AI82" s="83">
        <v>128.001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103.001</v>
      </c>
      <c r="BQ82" s="84">
        <f t="shared" si="47"/>
        <v>25</v>
      </c>
      <c r="BR82" s="84">
        <f t="shared" si="47"/>
        <v>0</v>
      </c>
      <c r="BS82" s="84">
        <f t="shared" si="47"/>
        <v>0</v>
      </c>
      <c r="BT82" s="84">
        <f t="shared" si="48"/>
        <v>-128.001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1030.01</v>
      </c>
      <c r="DA82" s="81">
        <f t="shared" si="57"/>
        <v>250</v>
      </c>
      <c r="DB82" s="81">
        <f t="shared" si="57"/>
        <v>0</v>
      </c>
      <c r="DC82" s="81">
        <f t="shared" si="57"/>
        <v>0</v>
      </c>
      <c r="DD82" s="81">
        <f t="shared" si="58"/>
        <v>1280.01</v>
      </c>
      <c r="DF82" s="82">
        <f t="shared" si="59"/>
        <v>103.001</v>
      </c>
      <c r="DG82" s="82">
        <f t="shared" si="60"/>
        <v>25</v>
      </c>
      <c r="DH82" s="82">
        <f t="shared" si="61"/>
        <v>0</v>
      </c>
      <c r="DI82" s="82">
        <f t="shared" si="62"/>
        <v>0</v>
      </c>
      <c r="DJ82" s="82">
        <f t="shared" si="63"/>
        <v>-128.001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0</v>
      </c>
      <c r="D83" s="83">
        <v>0</v>
      </c>
      <c r="E83" s="83">
        <v>0</v>
      </c>
      <c r="F83" s="83">
        <v>-112.962</v>
      </c>
      <c r="G83" s="83">
        <v>-112.962</v>
      </c>
      <c r="H83" s="77"/>
      <c r="I83" s="32">
        <v>81</v>
      </c>
      <c r="J83" s="83">
        <v>0</v>
      </c>
      <c r="K83" s="83">
        <v>0</v>
      </c>
      <c r="L83" s="83">
        <v>0</v>
      </c>
      <c r="M83" s="83">
        <v>-50</v>
      </c>
      <c r="N83" s="83">
        <v>-50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112.962</v>
      </c>
      <c r="AF83" s="83">
        <v>50</v>
      </c>
      <c r="AG83" s="83">
        <v>0</v>
      </c>
      <c r="AH83" s="83">
        <v>0</v>
      </c>
      <c r="AI83" s="83">
        <v>162.96199999999999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0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112.962</v>
      </c>
      <c r="BQ83" s="84">
        <f t="shared" si="47"/>
        <v>50</v>
      </c>
      <c r="BR83" s="84">
        <f t="shared" si="47"/>
        <v>0</v>
      </c>
      <c r="BS83" s="84">
        <f t="shared" si="47"/>
        <v>0</v>
      </c>
      <c r="BT83" s="84">
        <f t="shared" si="48"/>
        <v>-162.96199999999999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1129.6200000000001</v>
      </c>
      <c r="DA83" s="81">
        <f t="shared" si="57"/>
        <v>500</v>
      </c>
      <c r="DB83" s="81">
        <f t="shared" si="57"/>
        <v>0</v>
      </c>
      <c r="DC83" s="81">
        <f t="shared" si="57"/>
        <v>0</v>
      </c>
      <c r="DD83" s="81">
        <f t="shared" si="58"/>
        <v>1629.6200000000001</v>
      </c>
      <c r="DF83" s="82">
        <f t="shared" si="59"/>
        <v>112.962</v>
      </c>
      <c r="DG83" s="82">
        <f t="shared" si="60"/>
        <v>50</v>
      </c>
      <c r="DH83" s="82">
        <f t="shared" si="61"/>
        <v>0</v>
      </c>
      <c r="DI83" s="82">
        <f t="shared" si="62"/>
        <v>0</v>
      </c>
      <c r="DJ83" s="82">
        <f t="shared" si="63"/>
        <v>-162.96199999999999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0</v>
      </c>
      <c r="D84" s="83">
        <v>0</v>
      </c>
      <c r="E84" s="83">
        <v>0</v>
      </c>
      <c r="F84" s="83">
        <v>0</v>
      </c>
      <c r="G84" s="83">
        <v>0</v>
      </c>
      <c r="H84" s="77"/>
      <c r="I84" s="32">
        <v>82</v>
      </c>
      <c r="J84" s="83">
        <v>0</v>
      </c>
      <c r="K84" s="83">
        <v>0</v>
      </c>
      <c r="L84" s="83">
        <v>0</v>
      </c>
      <c r="M84" s="83">
        <v>0</v>
      </c>
      <c r="N84" s="83">
        <v>0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0</v>
      </c>
      <c r="AF84" s="83">
        <v>0</v>
      </c>
      <c r="AG84" s="83">
        <v>0</v>
      </c>
      <c r="AH84" s="83">
        <v>0</v>
      </c>
      <c r="AI84" s="83">
        <v>0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0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0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0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0</v>
      </c>
      <c r="DF84" s="82">
        <f t="shared" si="59"/>
        <v>0</v>
      </c>
      <c r="DG84" s="82">
        <f t="shared" si="60"/>
        <v>0</v>
      </c>
      <c r="DH84" s="82">
        <f t="shared" si="61"/>
        <v>0</v>
      </c>
      <c r="DI84" s="82">
        <f t="shared" si="62"/>
        <v>0</v>
      </c>
      <c r="DJ84" s="82">
        <f t="shared" si="63"/>
        <v>0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0</v>
      </c>
      <c r="D85" s="83">
        <v>0</v>
      </c>
      <c r="E85" s="83">
        <v>0</v>
      </c>
      <c r="F85" s="83">
        <v>0</v>
      </c>
      <c r="G85" s="83">
        <v>0</v>
      </c>
      <c r="H85" s="77"/>
      <c r="I85" s="32">
        <v>83</v>
      </c>
      <c r="J85" s="83">
        <v>0</v>
      </c>
      <c r="K85" s="83">
        <v>0</v>
      </c>
      <c r="L85" s="83">
        <v>0</v>
      </c>
      <c r="M85" s="83">
        <v>0</v>
      </c>
      <c r="N85" s="83">
        <v>0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0</v>
      </c>
      <c r="AF85" s="83">
        <v>0</v>
      </c>
      <c r="AG85" s="83">
        <v>0</v>
      </c>
      <c r="AH85" s="83">
        <v>0</v>
      </c>
      <c r="AI85" s="83">
        <v>0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0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0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0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0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0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0</v>
      </c>
      <c r="DF85" s="82">
        <f t="shared" si="59"/>
        <v>0</v>
      </c>
      <c r="DG85" s="82">
        <f t="shared" si="60"/>
        <v>0</v>
      </c>
      <c r="DH85" s="82">
        <f t="shared" si="61"/>
        <v>0</v>
      </c>
      <c r="DI85" s="82">
        <f t="shared" si="62"/>
        <v>0</v>
      </c>
      <c r="DJ85" s="82">
        <f t="shared" si="63"/>
        <v>0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0</v>
      </c>
      <c r="D86" s="83">
        <v>0</v>
      </c>
      <c r="E86" s="83">
        <v>0</v>
      </c>
      <c r="F86" s="83">
        <v>-5.4359999999999999</v>
      </c>
      <c r="G86" s="83">
        <v>-5.4359999999999999</v>
      </c>
      <c r="H86" s="77"/>
      <c r="I86" s="32">
        <v>84</v>
      </c>
      <c r="J86" s="83">
        <v>0</v>
      </c>
      <c r="K86" s="83">
        <v>0</v>
      </c>
      <c r="L86" s="83">
        <v>0</v>
      </c>
      <c r="M86" s="83">
        <v>-3.3679999999999999</v>
      </c>
      <c r="N86" s="83">
        <v>-3.3679999999999999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5.4359999999999999</v>
      </c>
      <c r="AF86" s="83">
        <v>3.3679999999999999</v>
      </c>
      <c r="AG86" s="83">
        <v>0</v>
      </c>
      <c r="AH86" s="83">
        <v>0</v>
      </c>
      <c r="AI86" s="83">
        <v>8.8040000000000003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0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0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5.4359999999999999</v>
      </c>
      <c r="BQ86" s="84">
        <f t="shared" si="47"/>
        <v>3.3679999999999999</v>
      </c>
      <c r="BR86" s="84">
        <f t="shared" si="47"/>
        <v>0</v>
      </c>
      <c r="BS86" s="84">
        <f t="shared" si="47"/>
        <v>0</v>
      </c>
      <c r="BT86" s="84">
        <f t="shared" si="48"/>
        <v>-8.8040000000000003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54.36</v>
      </c>
      <c r="DA86" s="81">
        <f t="shared" si="57"/>
        <v>33.68</v>
      </c>
      <c r="DB86" s="81">
        <f t="shared" si="57"/>
        <v>0</v>
      </c>
      <c r="DC86" s="81">
        <f t="shared" si="57"/>
        <v>0</v>
      </c>
      <c r="DD86" s="81">
        <f t="shared" si="58"/>
        <v>88.039999999999992</v>
      </c>
      <c r="DF86" s="82">
        <f t="shared" si="59"/>
        <v>5.4359999999999999</v>
      </c>
      <c r="DG86" s="82">
        <f t="shared" si="60"/>
        <v>3.3679999999999999</v>
      </c>
      <c r="DH86" s="82">
        <f t="shared" si="61"/>
        <v>0</v>
      </c>
      <c r="DI86" s="82">
        <f t="shared" si="62"/>
        <v>0</v>
      </c>
      <c r="DJ86" s="82">
        <f t="shared" si="63"/>
        <v>-8.8040000000000003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0</v>
      </c>
      <c r="D87" s="83">
        <v>0</v>
      </c>
      <c r="E87" s="83">
        <v>0</v>
      </c>
      <c r="F87" s="83">
        <v>-31.887</v>
      </c>
      <c r="G87" s="83">
        <v>-31.887</v>
      </c>
      <c r="H87" s="77"/>
      <c r="I87" s="32">
        <v>85</v>
      </c>
      <c r="J87" s="83">
        <v>0</v>
      </c>
      <c r="K87" s="83">
        <v>0</v>
      </c>
      <c r="L87" s="83">
        <v>0</v>
      </c>
      <c r="M87" s="83">
        <v>-19.757000000000001</v>
      </c>
      <c r="N87" s="83">
        <v>-19.757000000000001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31.887</v>
      </c>
      <c r="AF87" s="83">
        <v>19.757000000000001</v>
      </c>
      <c r="AG87" s="83">
        <v>0</v>
      </c>
      <c r="AH87" s="83">
        <v>0</v>
      </c>
      <c r="AI87" s="83">
        <v>51.643999999999998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0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0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31.887</v>
      </c>
      <c r="BQ87" s="84">
        <f t="shared" si="47"/>
        <v>19.757000000000001</v>
      </c>
      <c r="BR87" s="84">
        <f t="shared" si="47"/>
        <v>0</v>
      </c>
      <c r="BS87" s="84">
        <f t="shared" si="47"/>
        <v>0</v>
      </c>
      <c r="BT87" s="84">
        <f t="shared" si="48"/>
        <v>-51.644000000000005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0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318.87</v>
      </c>
      <c r="DA87" s="81">
        <f t="shared" si="57"/>
        <v>197.57000000000002</v>
      </c>
      <c r="DB87" s="81">
        <f t="shared" si="57"/>
        <v>0</v>
      </c>
      <c r="DC87" s="81">
        <f t="shared" si="57"/>
        <v>0</v>
      </c>
      <c r="DD87" s="81">
        <f t="shared" si="58"/>
        <v>516.44000000000005</v>
      </c>
      <c r="DF87" s="82">
        <f t="shared" si="59"/>
        <v>31.887</v>
      </c>
      <c r="DG87" s="82">
        <f t="shared" si="60"/>
        <v>19.757000000000001</v>
      </c>
      <c r="DH87" s="82">
        <f t="shared" si="61"/>
        <v>0</v>
      </c>
      <c r="DI87" s="82">
        <f t="shared" si="62"/>
        <v>0</v>
      </c>
      <c r="DJ87" s="82">
        <f t="shared" si="63"/>
        <v>-51.644000000000005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0</v>
      </c>
      <c r="D88" s="83">
        <v>0</v>
      </c>
      <c r="E88" s="83">
        <v>0</v>
      </c>
      <c r="F88" s="83">
        <v>-28.731000000000002</v>
      </c>
      <c r="G88" s="83">
        <v>-28.731000000000002</v>
      </c>
      <c r="H88" s="77"/>
      <c r="I88" s="32">
        <v>86</v>
      </c>
      <c r="J88" s="83">
        <v>0</v>
      </c>
      <c r="K88" s="83">
        <v>0</v>
      </c>
      <c r="L88" s="83">
        <v>0</v>
      </c>
      <c r="M88" s="83">
        <v>-17.800999999999998</v>
      </c>
      <c r="N88" s="83">
        <v>-17.800999999999998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28.731000000000002</v>
      </c>
      <c r="AF88" s="83">
        <v>17.800999999999998</v>
      </c>
      <c r="AG88" s="83">
        <v>0</v>
      </c>
      <c r="AH88" s="83">
        <v>0</v>
      </c>
      <c r="AI88" s="83">
        <v>46.531999999999996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0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0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28.731000000000002</v>
      </c>
      <c r="BQ88" s="84">
        <f t="shared" si="47"/>
        <v>17.800999999999998</v>
      </c>
      <c r="BR88" s="84">
        <f t="shared" si="47"/>
        <v>0</v>
      </c>
      <c r="BS88" s="84">
        <f t="shared" si="47"/>
        <v>0</v>
      </c>
      <c r="BT88" s="84">
        <f t="shared" si="48"/>
        <v>-46.531999999999996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287.31</v>
      </c>
      <c r="DA88" s="81">
        <f t="shared" si="57"/>
        <v>178.01</v>
      </c>
      <c r="DB88" s="81">
        <f t="shared" si="57"/>
        <v>0</v>
      </c>
      <c r="DC88" s="81">
        <f t="shared" si="57"/>
        <v>0</v>
      </c>
      <c r="DD88" s="81">
        <f t="shared" si="58"/>
        <v>465.32</v>
      </c>
      <c r="DF88" s="82">
        <f t="shared" si="59"/>
        <v>28.731000000000002</v>
      </c>
      <c r="DG88" s="82">
        <f t="shared" si="60"/>
        <v>17.800999999999998</v>
      </c>
      <c r="DH88" s="82">
        <f t="shared" si="61"/>
        <v>0</v>
      </c>
      <c r="DI88" s="82">
        <f t="shared" si="62"/>
        <v>0</v>
      </c>
      <c r="DJ88" s="82">
        <f t="shared" si="63"/>
        <v>-46.531999999999996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0</v>
      </c>
      <c r="D89" s="83">
        <v>0</v>
      </c>
      <c r="E89" s="83">
        <v>0</v>
      </c>
      <c r="F89" s="83">
        <v>-27.48</v>
      </c>
      <c r="G89" s="83">
        <v>-27.48</v>
      </c>
      <c r="H89" s="77"/>
      <c r="I89" s="32">
        <v>87</v>
      </c>
      <c r="J89" s="83">
        <v>0</v>
      </c>
      <c r="K89" s="83">
        <v>0</v>
      </c>
      <c r="L89" s="83">
        <v>0</v>
      </c>
      <c r="M89" s="83">
        <v>-17.027000000000001</v>
      </c>
      <c r="N89" s="83">
        <v>-17.027000000000001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27.48</v>
      </c>
      <c r="AF89" s="83">
        <v>17.027000000000001</v>
      </c>
      <c r="AG89" s="83">
        <v>0</v>
      </c>
      <c r="AH89" s="83">
        <v>0</v>
      </c>
      <c r="AI89" s="83">
        <v>44.506999999999998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0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27.48</v>
      </c>
      <c r="BQ89" s="84">
        <f t="shared" si="47"/>
        <v>17.027000000000001</v>
      </c>
      <c r="BR89" s="84">
        <f t="shared" si="47"/>
        <v>0</v>
      </c>
      <c r="BS89" s="84">
        <f t="shared" si="47"/>
        <v>0</v>
      </c>
      <c r="BT89" s="84">
        <f t="shared" si="48"/>
        <v>-44.507000000000005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274.8</v>
      </c>
      <c r="DA89" s="81">
        <f t="shared" si="57"/>
        <v>170.27</v>
      </c>
      <c r="DB89" s="81">
        <f t="shared" si="57"/>
        <v>0</v>
      </c>
      <c r="DC89" s="81">
        <f t="shared" si="57"/>
        <v>0</v>
      </c>
      <c r="DD89" s="81">
        <f t="shared" si="58"/>
        <v>445.07000000000005</v>
      </c>
      <c r="DF89" s="82">
        <f t="shared" si="59"/>
        <v>27.48</v>
      </c>
      <c r="DG89" s="82">
        <f t="shared" si="60"/>
        <v>17.027000000000001</v>
      </c>
      <c r="DH89" s="82">
        <f t="shared" si="61"/>
        <v>0</v>
      </c>
      <c r="DI89" s="82">
        <f t="shared" si="62"/>
        <v>0</v>
      </c>
      <c r="DJ89" s="82">
        <f t="shared" si="63"/>
        <v>-44.507000000000005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0</v>
      </c>
      <c r="D90" s="83">
        <v>0</v>
      </c>
      <c r="E90" s="83">
        <v>0</v>
      </c>
      <c r="F90" s="83">
        <v>-42.286999999999999</v>
      </c>
      <c r="G90" s="83">
        <v>-42.286999999999999</v>
      </c>
      <c r="H90" s="77"/>
      <c r="I90" s="32">
        <v>88</v>
      </c>
      <c r="J90" s="83">
        <v>0</v>
      </c>
      <c r="K90" s="83">
        <v>0</v>
      </c>
      <c r="L90" s="83">
        <v>0</v>
      </c>
      <c r="M90" s="83">
        <v>-26.2</v>
      </c>
      <c r="N90" s="83">
        <v>-26.2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42.286999999999999</v>
      </c>
      <c r="AF90" s="83">
        <v>26.2</v>
      </c>
      <c r="AG90" s="83">
        <v>0</v>
      </c>
      <c r="AH90" s="83">
        <v>0</v>
      </c>
      <c r="AI90" s="83">
        <v>68.486999999999995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42.286999999999999</v>
      </c>
      <c r="BQ90" s="84">
        <f t="shared" si="47"/>
        <v>26.2</v>
      </c>
      <c r="BR90" s="84">
        <f t="shared" si="47"/>
        <v>0</v>
      </c>
      <c r="BS90" s="84">
        <f t="shared" si="47"/>
        <v>0</v>
      </c>
      <c r="BT90" s="84">
        <f t="shared" si="48"/>
        <v>-68.486999999999995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422.87</v>
      </c>
      <c r="DA90" s="81">
        <f t="shared" si="57"/>
        <v>262</v>
      </c>
      <c r="DB90" s="81">
        <f t="shared" si="57"/>
        <v>0</v>
      </c>
      <c r="DC90" s="81">
        <f t="shared" si="57"/>
        <v>0</v>
      </c>
      <c r="DD90" s="81">
        <f t="shared" si="58"/>
        <v>684.87</v>
      </c>
      <c r="DF90" s="82">
        <f t="shared" si="59"/>
        <v>42.286999999999999</v>
      </c>
      <c r="DG90" s="82">
        <f t="shared" si="60"/>
        <v>26.2</v>
      </c>
      <c r="DH90" s="82">
        <f t="shared" si="61"/>
        <v>0</v>
      </c>
      <c r="DI90" s="82">
        <f t="shared" si="62"/>
        <v>0</v>
      </c>
      <c r="DJ90" s="82">
        <f t="shared" si="63"/>
        <v>-68.486999999999995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0</v>
      </c>
      <c r="D91" s="83">
        <v>0</v>
      </c>
      <c r="E91" s="83">
        <v>0</v>
      </c>
      <c r="F91" s="83">
        <v>-49.712000000000003</v>
      </c>
      <c r="G91" s="83">
        <v>-49.712000000000003</v>
      </c>
      <c r="H91" s="77"/>
      <c r="I91" s="32">
        <v>89</v>
      </c>
      <c r="J91" s="83">
        <v>0</v>
      </c>
      <c r="K91" s="83">
        <v>0</v>
      </c>
      <c r="L91" s="83">
        <v>0</v>
      </c>
      <c r="M91" s="83">
        <v>0</v>
      </c>
      <c r="N91" s="83">
        <v>0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49.712000000000003</v>
      </c>
      <c r="AF91" s="83">
        <v>0</v>
      </c>
      <c r="AG91" s="83">
        <v>0</v>
      </c>
      <c r="AH91" s="83">
        <v>0</v>
      </c>
      <c r="AI91" s="83">
        <v>49.712000000000003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0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0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49.712000000000003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-49.712000000000003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497.12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497.12</v>
      </c>
      <c r="DF91" s="82">
        <f t="shared" si="59"/>
        <v>49.712000000000003</v>
      </c>
      <c r="DG91" s="82">
        <f t="shared" si="60"/>
        <v>0</v>
      </c>
      <c r="DH91" s="82">
        <f t="shared" si="61"/>
        <v>0</v>
      </c>
      <c r="DI91" s="82">
        <f t="shared" si="62"/>
        <v>0</v>
      </c>
      <c r="DJ91" s="82">
        <f t="shared" si="63"/>
        <v>-49.712000000000003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0</v>
      </c>
      <c r="D92" s="83">
        <v>0</v>
      </c>
      <c r="E92" s="83">
        <v>0</v>
      </c>
      <c r="F92" s="83">
        <v>-23</v>
      </c>
      <c r="G92" s="83">
        <v>-23</v>
      </c>
      <c r="H92" s="77"/>
      <c r="I92" s="32">
        <v>90</v>
      </c>
      <c r="J92" s="83">
        <v>0</v>
      </c>
      <c r="K92" s="83">
        <v>0</v>
      </c>
      <c r="L92" s="83">
        <v>0</v>
      </c>
      <c r="M92" s="83">
        <v>0</v>
      </c>
      <c r="N92" s="83">
        <v>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23</v>
      </c>
      <c r="AF92" s="83">
        <v>0</v>
      </c>
      <c r="AG92" s="83">
        <v>0</v>
      </c>
      <c r="AH92" s="83">
        <v>0</v>
      </c>
      <c r="AI92" s="83">
        <v>23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23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-23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230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230</v>
      </c>
      <c r="DF92" s="82">
        <f t="shared" si="59"/>
        <v>23</v>
      </c>
      <c r="DG92" s="82">
        <f t="shared" si="60"/>
        <v>0</v>
      </c>
      <c r="DH92" s="82">
        <f t="shared" si="61"/>
        <v>0</v>
      </c>
      <c r="DI92" s="82">
        <f t="shared" si="62"/>
        <v>0</v>
      </c>
      <c r="DJ92" s="82">
        <f t="shared" si="63"/>
        <v>-23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0</v>
      </c>
      <c r="D93" s="83">
        <v>0</v>
      </c>
      <c r="E93" s="83">
        <v>0</v>
      </c>
      <c r="F93" s="83">
        <v>0</v>
      </c>
      <c r="G93" s="83">
        <v>0</v>
      </c>
      <c r="H93" s="77"/>
      <c r="I93" s="32">
        <v>91</v>
      </c>
      <c r="J93" s="83">
        <v>0</v>
      </c>
      <c r="K93" s="83">
        <v>0</v>
      </c>
      <c r="L93" s="83">
        <v>0</v>
      </c>
      <c r="M93" s="83">
        <v>0</v>
      </c>
      <c r="N93" s="83">
        <v>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0</v>
      </c>
      <c r="AF93" s="83">
        <v>0</v>
      </c>
      <c r="AG93" s="83">
        <v>0</v>
      </c>
      <c r="AH93" s="83">
        <v>0</v>
      </c>
      <c r="AI93" s="83">
        <v>0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0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0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0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0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0</v>
      </c>
      <c r="DF93" s="82">
        <f t="shared" si="59"/>
        <v>0</v>
      </c>
      <c r="DG93" s="82">
        <f t="shared" si="60"/>
        <v>0</v>
      </c>
      <c r="DH93" s="82">
        <f t="shared" si="61"/>
        <v>0</v>
      </c>
      <c r="DI93" s="82">
        <f t="shared" si="62"/>
        <v>0</v>
      </c>
      <c r="DJ93" s="82">
        <f t="shared" si="63"/>
        <v>0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0</v>
      </c>
      <c r="D94" s="83">
        <v>0</v>
      </c>
      <c r="E94" s="83">
        <v>0</v>
      </c>
      <c r="F94" s="83">
        <v>0</v>
      </c>
      <c r="G94" s="83">
        <v>0</v>
      </c>
      <c r="H94" s="77"/>
      <c r="I94" s="32">
        <v>92</v>
      </c>
      <c r="J94" s="83">
        <v>0</v>
      </c>
      <c r="K94" s="83">
        <v>0</v>
      </c>
      <c r="L94" s="83">
        <v>0</v>
      </c>
      <c r="M94" s="83">
        <v>0</v>
      </c>
      <c r="N94" s="83">
        <v>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0</v>
      </c>
      <c r="AF94" s="83">
        <v>0</v>
      </c>
      <c r="AG94" s="83">
        <v>0</v>
      </c>
      <c r="AH94" s="83">
        <v>0</v>
      </c>
      <c r="AI94" s="83">
        <v>0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0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0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0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0</v>
      </c>
      <c r="DF94" s="82">
        <f t="shared" si="59"/>
        <v>0</v>
      </c>
      <c r="DG94" s="82">
        <f t="shared" si="60"/>
        <v>0</v>
      </c>
      <c r="DH94" s="82">
        <f t="shared" si="61"/>
        <v>0</v>
      </c>
      <c r="DI94" s="82">
        <f t="shared" si="62"/>
        <v>0</v>
      </c>
      <c r="DJ94" s="82">
        <f t="shared" si="63"/>
        <v>0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0</v>
      </c>
      <c r="D95" s="83">
        <v>0</v>
      </c>
      <c r="E95" s="83">
        <v>0</v>
      </c>
      <c r="F95" s="83">
        <v>0</v>
      </c>
      <c r="G95" s="83">
        <v>0</v>
      </c>
      <c r="H95" s="77"/>
      <c r="I95" s="32">
        <v>93</v>
      </c>
      <c r="J95" s="83">
        <v>0</v>
      </c>
      <c r="K95" s="83">
        <v>0</v>
      </c>
      <c r="L95" s="83">
        <v>0</v>
      </c>
      <c r="M95" s="83">
        <v>0</v>
      </c>
      <c r="N95" s="83">
        <v>0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0</v>
      </c>
      <c r="AF95" s="83">
        <v>0</v>
      </c>
      <c r="AG95" s="83">
        <v>0</v>
      </c>
      <c r="AH95" s="83">
        <v>0</v>
      </c>
      <c r="AI95" s="83">
        <v>0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0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0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0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0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0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0</v>
      </c>
      <c r="DF95" s="82">
        <f t="shared" si="59"/>
        <v>0</v>
      </c>
      <c r="DG95" s="82">
        <f t="shared" si="60"/>
        <v>0</v>
      </c>
      <c r="DH95" s="82">
        <f t="shared" si="61"/>
        <v>0</v>
      </c>
      <c r="DI95" s="82">
        <f t="shared" si="62"/>
        <v>0</v>
      </c>
      <c r="DJ95" s="82">
        <f t="shared" si="63"/>
        <v>0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77"/>
      <c r="I96" s="32">
        <v>94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0</v>
      </c>
      <c r="AF96" s="83">
        <v>0</v>
      </c>
      <c r="AG96" s="83">
        <v>0</v>
      </c>
      <c r="AH96" s="83">
        <v>0</v>
      </c>
      <c r="AI96" s="83">
        <v>0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0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0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0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0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0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0</v>
      </c>
      <c r="DF96" s="82">
        <f t="shared" si="59"/>
        <v>0</v>
      </c>
      <c r="DG96" s="82">
        <f t="shared" si="60"/>
        <v>0</v>
      </c>
      <c r="DH96" s="82">
        <f t="shared" si="61"/>
        <v>0</v>
      </c>
      <c r="DI96" s="82">
        <f t="shared" si="62"/>
        <v>0</v>
      </c>
      <c r="DJ96" s="82">
        <f t="shared" si="63"/>
        <v>0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0</v>
      </c>
      <c r="D97" s="83">
        <v>0</v>
      </c>
      <c r="E97" s="83">
        <v>0</v>
      </c>
      <c r="F97" s="83">
        <v>0</v>
      </c>
      <c r="G97" s="83">
        <v>0</v>
      </c>
      <c r="H97" s="77"/>
      <c r="I97" s="32">
        <v>95</v>
      </c>
      <c r="J97" s="83">
        <v>0</v>
      </c>
      <c r="K97" s="83">
        <v>0</v>
      </c>
      <c r="L97" s="83">
        <v>0</v>
      </c>
      <c r="M97" s="83">
        <v>0</v>
      </c>
      <c r="N97" s="83">
        <v>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0</v>
      </c>
      <c r="AF97" s="83">
        <v>0</v>
      </c>
      <c r="AG97" s="83">
        <v>0</v>
      </c>
      <c r="AH97" s="83">
        <v>0</v>
      </c>
      <c r="AI97" s="83">
        <v>0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0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0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0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0</v>
      </c>
      <c r="DF97" s="82">
        <f t="shared" si="59"/>
        <v>0</v>
      </c>
      <c r="DG97" s="82">
        <f t="shared" si="60"/>
        <v>0</v>
      </c>
      <c r="DH97" s="82">
        <f t="shared" si="61"/>
        <v>0</v>
      </c>
      <c r="DI97" s="82">
        <f t="shared" si="62"/>
        <v>0</v>
      </c>
      <c r="DJ97" s="82">
        <f t="shared" si="63"/>
        <v>0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0</v>
      </c>
      <c r="D98" s="83">
        <v>0</v>
      </c>
      <c r="E98" s="83">
        <v>0</v>
      </c>
      <c r="F98" s="83">
        <v>0</v>
      </c>
      <c r="G98" s="83">
        <v>0</v>
      </c>
      <c r="H98" s="77"/>
      <c r="I98" s="32">
        <v>96</v>
      </c>
      <c r="J98" s="83">
        <v>0</v>
      </c>
      <c r="K98" s="83">
        <v>0</v>
      </c>
      <c r="L98" s="83">
        <v>0</v>
      </c>
      <c r="M98" s="83">
        <v>0</v>
      </c>
      <c r="N98" s="83">
        <v>0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0</v>
      </c>
      <c r="AF98" s="83">
        <v>0</v>
      </c>
      <c r="AG98" s="83">
        <v>0</v>
      </c>
      <c r="AH98" s="83">
        <v>0</v>
      </c>
      <c r="AI98" s="83">
        <v>0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0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0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0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0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0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0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0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0</v>
      </c>
      <c r="DF98" s="82">
        <f t="shared" si="59"/>
        <v>0</v>
      </c>
      <c r="DG98" s="82">
        <f t="shared" si="60"/>
        <v>0</v>
      </c>
      <c r="DH98" s="82">
        <f t="shared" si="61"/>
        <v>0</v>
      </c>
      <c r="DI98" s="82">
        <f t="shared" si="62"/>
        <v>0</v>
      </c>
      <c r="DJ98" s="82">
        <f t="shared" si="63"/>
        <v>0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9.0549500000000005E-2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0</v>
      </c>
      <c r="AY99" s="88">
        <f t="shared" si="65"/>
        <v>-9.0549500000000005E-2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0.31874474999999997</v>
      </c>
      <c r="BQ99" s="88">
        <f t="shared" ref="BQ99:BT99" si="68">SUM(BQ3:BQ98)/4000</f>
        <v>0.18295075000000002</v>
      </c>
      <c r="BR99" s="88">
        <f t="shared" si="68"/>
        <v>0</v>
      </c>
      <c r="BS99" s="88">
        <f t="shared" si="68"/>
        <v>0</v>
      </c>
      <c r="BT99" s="88">
        <f t="shared" si="68"/>
        <v>-0.50169550000000007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9.0549500000000005E-2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0</v>
      </c>
      <c r="CI99" s="90">
        <f t="shared" si="70"/>
        <v>9.0549500000000005E-2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0.31874475000000008</v>
      </c>
      <c r="DA99" s="90">
        <f t="shared" ref="DA99:DD99" si="73">SUM(DA3:DA98)/40000</f>
        <v>0.18295075000000002</v>
      </c>
      <c r="DB99" s="90">
        <f t="shared" si="73"/>
        <v>0</v>
      </c>
      <c r="DC99" s="90">
        <f t="shared" si="73"/>
        <v>0</v>
      </c>
      <c r="DD99" s="90">
        <f t="shared" si="73"/>
        <v>0.50169549999999985</v>
      </c>
      <c r="DE99" s="87"/>
      <c r="DF99" s="82">
        <f t="shared" si="59"/>
        <v>0.40929424999999997</v>
      </c>
      <c r="DG99" s="82">
        <f t="shared" si="60"/>
        <v>9.2401250000000018E-2</v>
      </c>
      <c r="DH99" s="82">
        <f t="shared" si="61"/>
        <v>0</v>
      </c>
      <c r="DI99" s="82">
        <f t="shared" si="62"/>
        <v>0</v>
      </c>
      <c r="DJ99" s="82">
        <f t="shared" si="63"/>
        <v>-0.50169550000000007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8" t="s">
        <v>44</v>
      </c>
      <c r="B1" s="165" t="s">
        <v>473</v>
      </c>
      <c r="C1" s="170">
        <f ca="1">INDIRECT("Allocation!B" &amp; $V$6)</f>
        <v>74.599999999999994</v>
      </c>
      <c r="D1" s="170">
        <f ca="1">INDIRECT("Allocation!C" &amp; $V$6)</f>
        <v>24.030000000000005</v>
      </c>
      <c r="E1" s="170">
        <f ca="1">INDIRECT("Allocation!D" &amp; $V$6)</f>
        <v>1.37</v>
      </c>
      <c r="F1" s="170">
        <f ca="1">INDIRECT("Allocation!E" &amp; $V$6)</f>
        <v>0</v>
      </c>
      <c r="G1" s="165" t="s">
        <v>478</v>
      </c>
      <c r="H1" s="165" t="s">
        <v>474</v>
      </c>
      <c r="I1" s="240" t="s">
        <v>325</v>
      </c>
      <c r="J1" s="241"/>
      <c r="K1" s="241"/>
      <c r="L1" s="241"/>
      <c r="M1" s="242"/>
      <c r="N1" s="241" t="s">
        <v>475</v>
      </c>
      <c r="O1" s="241"/>
      <c r="P1" s="241"/>
      <c r="Q1" s="241"/>
      <c r="R1" s="242"/>
      <c r="W1" s="47"/>
      <c r="X1" s="47">
        <v>1</v>
      </c>
    </row>
    <row r="2" spans="1:24" ht="15.75" thickBot="1">
      <c r="A2" s="239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683.14</v>
      </c>
      <c r="C3" s="172">
        <f ca="1">$B3*C$1/100</f>
        <v>509.62243999999993</v>
      </c>
      <c r="D3" s="173">
        <f t="shared" ref="D3:F18" ca="1" si="0">$B3*D$1/100</f>
        <v>164.15854200000001</v>
      </c>
      <c r="E3" s="173">
        <f t="shared" ca="1" si="0"/>
        <v>9.3590180000000007</v>
      </c>
      <c r="F3" s="174">
        <f t="shared" ca="1" si="0"/>
        <v>0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181.89</v>
      </c>
      <c r="I3" s="175">
        <f ca="1">INDIRECT("BRPL_EOD!" &amp; $V$3 &amp; X3)</f>
        <v>134.63</v>
      </c>
      <c r="J3" s="173">
        <f ca="1">INDIRECT("BYPL_EOD!" &amp; $V$3 &amp; X3)</f>
        <v>42.31</v>
      </c>
      <c r="K3" s="173">
        <f ca="1">INDIRECT("TPDDL_EOD!" &amp; $V$3 &amp; X3)</f>
        <v>4.95</v>
      </c>
      <c r="L3" s="173">
        <f ca="1">INDIRECT("NDMC_EOD!" &amp; $V$3 &amp; X3)</f>
        <v>0</v>
      </c>
      <c r="M3" s="174">
        <f ca="1">SUM(I3:L3)</f>
        <v>181.89</v>
      </c>
      <c r="N3" s="172">
        <f ca="1">INDIRECT("BRPL_ISGS_exbus!" &amp; $V$3 &amp; X3)</f>
        <v>134.63</v>
      </c>
      <c r="O3" s="173">
        <f ca="1">INDIRECT("BYPL_ISGS_exbus!" &amp; $V$3 &amp; X3)</f>
        <v>42.31</v>
      </c>
      <c r="P3" s="173">
        <f ca="1">INDIRECT("TPDDL_ISGS_exbus!" &amp; $V$3 &amp; X3)</f>
        <v>4.95</v>
      </c>
      <c r="Q3" s="173">
        <f ca="1">INDIRECT("NDMC_ISGS_exbus!" &amp; $V$3 &amp; X3)</f>
        <v>0</v>
      </c>
      <c r="R3" s="174">
        <f ca="1">SUM(N3:Q3)</f>
        <v>181.89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683.14</v>
      </c>
      <c r="C4" s="176">
        <f t="shared" ref="C4:F35" ca="1" si="4">$B4*C$1/100</f>
        <v>509.62243999999993</v>
      </c>
      <c r="D4" s="177">
        <f t="shared" ca="1" si="0"/>
        <v>164.15854200000001</v>
      </c>
      <c r="E4" s="177">
        <f t="shared" ca="1" si="0"/>
        <v>9.3590180000000007</v>
      </c>
      <c r="F4" s="178">
        <f t="shared" ca="1" si="0"/>
        <v>0</v>
      </c>
      <c r="G4" s="179">
        <f t="shared" ca="1" si="1"/>
        <v>0</v>
      </c>
      <c r="H4" s="179">
        <f t="shared" ca="1" si="2"/>
        <v>181.89</v>
      </c>
      <c r="I4" s="180">
        <f t="shared" ref="I4:I67" ca="1" si="5">INDIRECT("BRPL_EOD!" &amp; $V$3 &amp; X4)</f>
        <v>134.63</v>
      </c>
      <c r="J4" s="177">
        <f t="shared" ref="J4:J67" ca="1" si="6">INDIRECT("BYPL_EOD!" &amp; $V$3 &amp; X4)</f>
        <v>42.31</v>
      </c>
      <c r="K4" s="177">
        <f t="shared" ref="K4:K67" ca="1" si="7">INDIRECT("TPDDL_EOD!" &amp; $V$3 &amp; X4)</f>
        <v>4.95</v>
      </c>
      <c r="L4" s="177">
        <f t="shared" ref="L4:L67" ca="1" si="8">INDIRECT("NDMC_EOD!" &amp; $V$3 &amp; X4)</f>
        <v>0</v>
      </c>
      <c r="M4" s="178">
        <f t="shared" ref="M4:M67" ca="1" si="9">SUM(I4:L4)</f>
        <v>181.89</v>
      </c>
      <c r="N4" s="176">
        <f t="shared" ref="N4:N67" ca="1" si="10">INDIRECT("BRPL_ISGS_exbus!" &amp; $V$3 &amp; X4)</f>
        <v>134.63</v>
      </c>
      <c r="O4" s="177">
        <f t="shared" ref="O4:O67" ca="1" si="11">INDIRECT("BYPL_ISGS_exbus!" &amp; $V$3 &amp; X4)</f>
        <v>42.31</v>
      </c>
      <c r="P4" s="177">
        <f t="shared" ref="P4:P67" ca="1" si="12">INDIRECT("TPDDL_ISGS_exbus!" &amp; $V$3 &amp; X4)</f>
        <v>4.95</v>
      </c>
      <c r="Q4" s="177">
        <f t="shared" ref="Q4:Q67" ca="1" si="13">INDIRECT("NDMC_ISGS_exbus!" &amp; $V$3 &amp; X4)</f>
        <v>0</v>
      </c>
      <c r="R4" s="178">
        <f t="shared" ref="R4:R67" ca="1" si="14">SUM(N4:Q4)</f>
        <v>181.89</v>
      </c>
      <c r="W4" s="47"/>
      <c r="X4" s="47">
        <v>4</v>
      </c>
    </row>
    <row r="5" spans="1:24">
      <c r="A5" s="62" t="s">
        <v>47</v>
      </c>
      <c r="B5" s="171">
        <f t="shared" ca="1" si="3"/>
        <v>683.14</v>
      </c>
      <c r="C5" s="176">
        <f t="shared" ca="1" si="4"/>
        <v>509.62243999999993</v>
      </c>
      <c r="D5" s="177">
        <f t="shared" ca="1" si="0"/>
        <v>164.15854200000001</v>
      </c>
      <c r="E5" s="177">
        <f t="shared" ca="1" si="0"/>
        <v>9.3590180000000007</v>
      </c>
      <c r="F5" s="178">
        <f t="shared" ca="1" si="0"/>
        <v>0</v>
      </c>
      <c r="G5" s="179">
        <f t="shared" ca="1" si="1"/>
        <v>0</v>
      </c>
      <c r="H5" s="179">
        <f t="shared" ca="1" si="2"/>
        <v>181.89</v>
      </c>
      <c r="I5" s="180">
        <f t="shared" ca="1" si="5"/>
        <v>134.63</v>
      </c>
      <c r="J5" s="177">
        <f t="shared" ca="1" si="6"/>
        <v>42.31</v>
      </c>
      <c r="K5" s="177">
        <f t="shared" ca="1" si="7"/>
        <v>4.95</v>
      </c>
      <c r="L5" s="177">
        <f t="shared" ca="1" si="8"/>
        <v>0</v>
      </c>
      <c r="M5" s="178">
        <f t="shared" ca="1" si="9"/>
        <v>181.89</v>
      </c>
      <c r="N5" s="176">
        <f t="shared" ca="1" si="10"/>
        <v>134.63</v>
      </c>
      <c r="O5" s="177">
        <f t="shared" ca="1" si="11"/>
        <v>42.31</v>
      </c>
      <c r="P5" s="177">
        <f t="shared" ca="1" si="12"/>
        <v>4.95</v>
      </c>
      <c r="Q5" s="177">
        <f t="shared" ca="1" si="13"/>
        <v>0</v>
      </c>
      <c r="R5" s="178">
        <f t="shared" ca="1" si="14"/>
        <v>181.89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683.14</v>
      </c>
      <c r="C6" s="176">
        <f t="shared" ca="1" si="4"/>
        <v>509.62243999999993</v>
      </c>
      <c r="D6" s="177">
        <f t="shared" ca="1" si="0"/>
        <v>164.15854200000001</v>
      </c>
      <c r="E6" s="177">
        <f t="shared" ca="1" si="0"/>
        <v>9.3590180000000007</v>
      </c>
      <c r="F6" s="178">
        <f t="shared" ca="1" si="0"/>
        <v>0</v>
      </c>
      <c r="G6" s="179">
        <f t="shared" ca="1" si="1"/>
        <v>0</v>
      </c>
      <c r="H6" s="179">
        <f t="shared" ca="1" si="2"/>
        <v>181.89</v>
      </c>
      <c r="I6" s="180">
        <f t="shared" ca="1" si="5"/>
        <v>134.63</v>
      </c>
      <c r="J6" s="177">
        <f t="shared" ca="1" si="6"/>
        <v>42.31</v>
      </c>
      <c r="K6" s="177">
        <f t="shared" ca="1" si="7"/>
        <v>4.95</v>
      </c>
      <c r="L6" s="177">
        <f t="shared" ca="1" si="8"/>
        <v>0</v>
      </c>
      <c r="M6" s="178">
        <f t="shared" ca="1" si="9"/>
        <v>181.89</v>
      </c>
      <c r="N6" s="176">
        <f t="shared" ca="1" si="10"/>
        <v>134.63</v>
      </c>
      <c r="O6" s="177">
        <f t="shared" ca="1" si="11"/>
        <v>42.31</v>
      </c>
      <c r="P6" s="177">
        <f t="shared" ca="1" si="12"/>
        <v>4.95</v>
      </c>
      <c r="Q6" s="177">
        <f t="shared" ca="1" si="13"/>
        <v>0</v>
      </c>
      <c r="R6" s="178">
        <f t="shared" ca="1" si="14"/>
        <v>181.89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683.14</v>
      </c>
      <c r="C7" s="176">
        <f t="shared" ca="1" si="4"/>
        <v>509.62243999999993</v>
      </c>
      <c r="D7" s="177">
        <f t="shared" ca="1" si="0"/>
        <v>164.15854200000001</v>
      </c>
      <c r="E7" s="177">
        <f t="shared" ca="1" si="0"/>
        <v>9.3590180000000007</v>
      </c>
      <c r="F7" s="178">
        <f t="shared" ca="1" si="0"/>
        <v>0</v>
      </c>
      <c r="G7" s="179">
        <f t="shared" ca="1" si="1"/>
        <v>0</v>
      </c>
      <c r="H7" s="179">
        <f t="shared" ca="1" si="2"/>
        <v>181.89</v>
      </c>
      <c r="I7" s="180">
        <f t="shared" ca="1" si="5"/>
        <v>134.63</v>
      </c>
      <c r="J7" s="177">
        <f t="shared" ca="1" si="6"/>
        <v>42.31</v>
      </c>
      <c r="K7" s="177">
        <f t="shared" ca="1" si="7"/>
        <v>4.95</v>
      </c>
      <c r="L7" s="177">
        <f t="shared" ca="1" si="8"/>
        <v>0</v>
      </c>
      <c r="M7" s="178">
        <f t="shared" ca="1" si="9"/>
        <v>181.89</v>
      </c>
      <c r="N7" s="176">
        <f t="shared" ca="1" si="10"/>
        <v>134.63</v>
      </c>
      <c r="O7" s="177">
        <f t="shared" ca="1" si="11"/>
        <v>42.31</v>
      </c>
      <c r="P7" s="177">
        <f t="shared" ca="1" si="12"/>
        <v>4.95</v>
      </c>
      <c r="Q7" s="177">
        <f t="shared" ca="1" si="13"/>
        <v>0</v>
      </c>
      <c r="R7" s="178">
        <f t="shared" ca="1" si="14"/>
        <v>181.89</v>
      </c>
      <c r="W7" s="47"/>
      <c r="X7" s="47">
        <v>7</v>
      </c>
    </row>
    <row r="8" spans="1:24">
      <c r="A8" s="62" t="s">
        <v>50</v>
      </c>
      <c r="B8" s="171">
        <f t="shared" ca="1" si="3"/>
        <v>683.14</v>
      </c>
      <c r="C8" s="176">
        <f t="shared" ca="1" si="4"/>
        <v>509.62243999999993</v>
      </c>
      <c r="D8" s="177">
        <f t="shared" ca="1" si="0"/>
        <v>164.15854200000001</v>
      </c>
      <c r="E8" s="177">
        <f t="shared" ca="1" si="0"/>
        <v>9.3590180000000007</v>
      </c>
      <c r="F8" s="178">
        <f t="shared" ca="1" si="0"/>
        <v>0</v>
      </c>
      <c r="G8" s="179">
        <f t="shared" ca="1" si="1"/>
        <v>0</v>
      </c>
      <c r="H8" s="179">
        <f t="shared" ca="1" si="2"/>
        <v>181.89</v>
      </c>
      <c r="I8" s="180">
        <f t="shared" ca="1" si="5"/>
        <v>134.63</v>
      </c>
      <c r="J8" s="177">
        <f t="shared" ca="1" si="6"/>
        <v>42.31</v>
      </c>
      <c r="K8" s="177">
        <f t="shared" ca="1" si="7"/>
        <v>4.95</v>
      </c>
      <c r="L8" s="177">
        <f t="shared" ca="1" si="8"/>
        <v>0</v>
      </c>
      <c r="M8" s="178">
        <f t="shared" ca="1" si="9"/>
        <v>181.89</v>
      </c>
      <c r="N8" s="176">
        <f t="shared" ca="1" si="10"/>
        <v>134.63</v>
      </c>
      <c r="O8" s="177">
        <f t="shared" ca="1" si="11"/>
        <v>42.31</v>
      </c>
      <c r="P8" s="177">
        <f t="shared" ca="1" si="12"/>
        <v>4.95</v>
      </c>
      <c r="Q8" s="177">
        <f t="shared" ca="1" si="13"/>
        <v>0</v>
      </c>
      <c r="R8" s="178">
        <f t="shared" ca="1" si="14"/>
        <v>181.89</v>
      </c>
      <c r="W8" s="47"/>
      <c r="X8" s="47">
        <v>8</v>
      </c>
    </row>
    <row r="9" spans="1:24">
      <c r="A9" s="62" t="s">
        <v>51</v>
      </c>
      <c r="B9" s="171">
        <f t="shared" ca="1" si="3"/>
        <v>683.14</v>
      </c>
      <c r="C9" s="176">
        <f t="shared" ca="1" si="4"/>
        <v>509.62243999999993</v>
      </c>
      <c r="D9" s="177">
        <f t="shared" ca="1" si="0"/>
        <v>164.15854200000001</v>
      </c>
      <c r="E9" s="177">
        <f t="shared" ca="1" si="0"/>
        <v>9.3590180000000007</v>
      </c>
      <c r="F9" s="178">
        <f t="shared" ca="1" si="0"/>
        <v>0</v>
      </c>
      <c r="G9" s="179">
        <f t="shared" ca="1" si="1"/>
        <v>0</v>
      </c>
      <c r="H9" s="179">
        <f t="shared" ca="1" si="2"/>
        <v>181.89</v>
      </c>
      <c r="I9" s="180">
        <f t="shared" ca="1" si="5"/>
        <v>134.63</v>
      </c>
      <c r="J9" s="177">
        <f t="shared" ca="1" si="6"/>
        <v>42.31</v>
      </c>
      <c r="K9" s="177">
        <f t="shared" ca="1" si="7"/>
        <v>4.95</v>
      </c>
      <c r="L9" s="177">
        <f t="shared" ca="1" si="8"/>
        <v>0</v>
      </c>
      <c r="M9" s="178">
        <f t="shared" ca="1" si="9"/>
        <v>181.89</v>
      </c>
      <c r="N9" s="176">
        <f t="shared" ca="1" si="10"/>
        <v>134.63</v>
      </c>
      <c r="O9" s="177">
        <f t="shared" ca="1" si="11"/>
        <v>42.31</v>
      </c>
      <c r="P9" s="177">
        <f t="shared" ca="1" si="12"/>
        <v>4.95</v>
      </c>
      <c r="Q9" s="177">
        <f t="shared" ca="1" si="13"/>
        <v>0</v>
      </c>
      <c r="R9" s="178">
        <f t="shared" ca="1" si="14"/>
        <v>181.89</v>
      </c>
      <c r="W9" s="47"/>
      <c r="X9" s="47">
        <v>9</v>
      </c>
    </row>
    <row r="10" spans="1:24">
      <c r="A10" s="62" t="s">
        <v>52</v>
      </c>
      <c r="B10" s="171">
        <f t="shared" ca="1" si="3"/>
        <v>683.14</v>
      </c>
      <c r="C10" s="176">
        <f t="shared" ca="1" si="4"/>
        <v>509.62243999999993</v>
      </c>
      <c r="D10" s="177">
        <f t="shared" ca="1" si="0"/>
        <v>164.15854200000001</v>
      </c>
      <c r="E10" s="177">
        <f t="shared" ca="1" si="0"/>
        <v>9.3590180000000007</v>
      </c>
      <c r="F10" s="178">
        <f t="shared" ca="1" si="0"/>
        <v>0</v>
      </c>
      <c r="G10" s="179">
        <f t="shared" ca="1" si="1"/>
        <v>0</v>
      </c>
      <c r="H10" s="179">
        <f t="shared" ca="1" si="2"/>
        <v>181.89</v>
      </c>
      <c r="I10" s="180">
        <f t="shared" ca="1" si="5"/>
        <v>134.63</v>
      </c>
      <c r="J10" s="177">
        <f t="shared" ca="1" si="6"/>
        <v>42.31</v>
      </c>
      <c r="K10" s="177">
        <f t="shared" ca="1" si="7"/>
        <v>4.95</v>
      </c>
      <c r="L10" s="177">
        <f t="shared" ca="1" si="8"/>
        <v>0</v>
      </c>
      <c r="M10" s="178">
        <f t="shared" ca="1" si="9"/>
        <v>181.89</v>
      </c>
      <c r="N10" s="176">
        <f t="shared" ca="1" si="10"/>
        <v>134.63</v>
      </c>
      <c r="O10" s="177">
        <f t="shared" ca="1" si="11"/>
        <v>42.31</v>
      </c>
      <c r="P10" s="177">
        <f t="shared" ca="1" si="12"/>
        <v>4.95</v>
      </c>
      <c r="Q10" s="177">
        <f t="shared" ca="1" si="13"/>
        <v>0</v>
      </c>
      <c r="R10" s="178">
        <f t="shared" ca="1" si="14"/>
        <v>181.89</v>
      </c>
      <c r="W10" s="47"/>
      <c r="X10" s="47">
        <v>10</v>
      </c>
    </row>
    <row r="11" spans="1:24">
      <c r="A11" s="62" t="s">
        <v>53</v>
      </c>
      <c r="B11" s="171">
        <f t="shared" ca="1" si="3"/>
        <v>683.14</v>
      </c>
      <c r="C11" s="176">
        <f t="shared" ca="1" si="4"/>
        <v>509.62243999999993</v>
      </c>
      <c r="D11" s="177">
        <f t="shared" ca="1" si="0"/>
        <v>164.15854200000001</v>
      </c>
      <c r="E11" s="177">
        <f t="shared" ca="1" si="0"/>
        <v>9.3590180000000007</v>
      </c>
      <c r="F11" s="178">
        <f t="shared" ca="1" si="0"/>
        <v>0</v>
      </c>
      <c r="G11" s="179">
        <f t="shared" ca="1" si="1"/>
        <v>0</v>
      </c>
      <c r="H11" s="179">
        <f t="shared" ca="1" si="2"/>
        <v>181.89</v>
      </c>
      <c r="I11" s="180">
        <f t="shared" ca="1" si="5"/>
        <v>134.63</v>
      </c>
      <c r="J11" s="177">
        <f t="shared" ca="1" si="6"/>
        <v>42.31</v>
      </c>
      <c r="K11" s="177">
        <f t="shared" ca="1" si="7"/>
        <v>4.95</v>
      </c>
      <c r="L11" s="177">
        <f t="shared" ca="1" si="8"/>
        <v>0</v>
      </c>
      <c r="M11" s="178">
        <f t="shared" ca="1" si="9"/>
        <v>181.89</v>
      </c>
      <c r="N11" s="176">
        <f t="shared" ca="1" si="10"/>
        <v>134.63</v>
      </c>
      <c r="O11" s="177">
        <f t="shared" ca="1" si="11"/>
        <v>42.31</v>
      </c>
      <c r="P11" s="177">
        <f t="shared" ca="1" si="12"/>
        <v>4.95</v>
      </c>
      <c r="Q11" s="177">
        <f t="shared" ca="1" si="13"/>
        <v>0</v>
      </c>
      <c r="R11" s="178">
        <f t="shared" ca="1" si="14"/>
        <v>181.89</v>
      </c>
      <c r="W11" s="47"/>
      <c r="X11" s="47">
        <v>11</v>
      </c>
    </row>
    <row r="12" spans="1:24">
      <c r="A12" s="62" t="s">
        <v>54</v>
      </c>
      <c r="B12" s="171">
        <f t="shared" ca="1" si="3"/>
        <v>683.14</v>
      </c>
      <c r="C12" s="176">
        <f t="shared" ca="1" si="4"/>
        <v>509.62243999999993</v>
      </c>
      <c r="D12" s="177">
        <f t="shared" ca="1" si="0"/>
        <v>164.15854200000001</v>
      </c>
      <c r="E12" s="177">
        <f t="shared" ca="1" si="0"/>
        <v>9.3590180000000007</v>
      </c>
      <c r="F12" s="178">
        <f t="shared" ca="1" si="0"/>
        <v>0</v>
      </c>
      <c r="G12" s="179">
        <f t="shared" ca="1" si="1"/>
        <v>0</v>
      </c>
      <c r="H12" s="179">
        <f t="shared" ca="1" si="2"/>
        <v>181.89</v>
      </c>
      <c r="I12" s="180">
        <f t="shared" ca="1" si="5"/>
        <v>134.63</v>
      </c>
      <c r="J12" s="177">
        <f t="shared" ca="1" si="6"/>
        <v>42.31</v>
      </c>
      <c r="K12" s="177">
        <f t="shared" ca="1" si="7"/>
        <v>4.95</v>
      </c>
      <c r="L12" s="177">
        <f t="shared" ca="1" si="8"/>
        <v>0</v>
      </c>
      <c r="M12" s="178">
        <f t="shared" ca="1" si="9"/>
        <v>181.89</v>
      </c>
      <c r="N12" s="176">
        <f t="shared" ca="1" si="10"/>
        <v>134.63</v>
      </c>
      <c r="O12" s="177">
        <f t="shared" ca="1" si="11"/>
        <v>42.31</v>
      </c>
      <c r="P12" s="177">
        <f t="shared" ca="1" si="12"/>
        <v>4.95</v>
      </c>
      <c r="Q12" s="177">
        <f t="shared" ca="1" si="13"/>
        <v>0</v>
      </c>
      <c r="R12" s="178">
        <f t="shared" ca="1" si="14"/>
        <v>181.89</v>
      </c>
      <c r="W12" s="47"/>
      <c r="X12" s="47">
        <v>12</v>
      </c>
    </row>
    <row r="13" spans="1:24">
      <c r="A13" s="62" t="s">
        <v>55</v>
      </c>
      <c r="B13" s="171">
        <f t="shared" ca="1" si="3"/>
        <v>683.14</v>
      </c>
      <c r="C13" s="176">
        <f t="shared" ca="1" si="4"/>
        <v>509.62243999999993</v>
      </c>
      <c r="D13" s="177">
        <f t="shared" ca="1" si="0"/>
        <v>164.15854200000001</v>
      </c>
      <c r="E13" s="177">
        <f t="shared" ca="1" si="0"/>
        <v>9.3590180000000007</v>
      </c>
      <c r="F13" s="178">
        <f t="shared" ca="1" si="0"/>
        <v>0</v>
      </c>
      <c r="G13" s="179">
        <f t="shared" ca="1" si="1"/>
        <v>0</v>
      </c>
      <c r="H13" s="179">
        <f t="shared" ca="1" si="2"/>
        <v>181.89</v>
      </c>
      <c r="I13" s="180">
        <f t="shared" ca="1" si="5"/>
        <v>134.63</v>
      </c>
      <c r="J13" s="177">
        <f t="shared" ca="1" si="6"/>
        <v>42.31</v>
      </c>
      <c r="K13" s="177">
        <f t="shared" ca="1" si="7"/>
        <v>4.95</v>
      </c>
      <c r="L13" s="177">
        <f t="shared" ca="1" si="8"/>
        <v>0</v>
      </c>
      <c r="M13" s="178">
        <f t="shared" ca="1" si="9"/>
        <v>181.89</v>
      </c>
      <c r="N13" s="176">
        <f t="shared" ca="1" si="10"/>
        <v>134.63</v>
      </c>
      <c r="O13" s="177">
        <f t="shared" ca="1" si="11"/>
        <v>42.31</v>
      </c>
      <c r="P13" s="177">
        <f t="shared" ca="1" si="12"/>
        <v>4.95</v>
      </c>
      <c r="Q13" s="177">
        <f t="shared" ca="1" si="13"/>
        <v>0</v>
      </c>
      <c r="R13" s="178">
        <f t="shared" ca="1" si="14"/>
        <v>181.89</v>
      </c>
      <c r="W13" s="47"/>
      <c r="X13" s="47">
        <v>13</v>
      </c>
    </row>
    <row r="14" spans="1:24">
      <c r="A14" s="62" t="s">
        <v>56</v>
      </c>
      <c r="B14" s="171">
        <f t="shared" ca="1" si="3"/>
        <v>683.14</v>
      </c>
      <c r="C14" s="176">
        <f t="shared" ca="1" si="4"/>
        <v>509.62243999999993</v>
      </c>
      <c r="D14" s="177">
        <f t="shared" ca="1" si="0"/>
        <v>164.15854200000001</v>
      </c>
      <c r="E14" s="177">
        <f t="shared" ca="1" si="0"/>
        <v>9.3590180000000007</v>
      </c>
      <c r="F14" s="178">
        <f t="shared" ca="1" si="0"/>
        <v>0</v>
      </c>
      <c r="G14" s="179">
        <f t="shared" ca="1" si="1"/>
        <v>0</v>
      </c>
      <c r="H14" s="179">
        <f t="shared" ca="1" si="2"/>
        <v>181.89</v>
      </c>
      <c r="I14" s="180">
        <f t="shared" ca="1" si="5"/>
        <v>134.63</v>
      </c>
      <c r="J14" s="177">
        <f t="shared" ca="1" si="6"/>
        <v>42.31</v>
      </c>
      <c r="K14" s="177">
        <f t="shared" ca="1" si="7"/>
        <v>4.95</v>
      </c>
      <c r="L14" s="177">
        <f t="shared" ca="1" si="8"/>
        <v>0</v>
      </c>
      <c r="M14" s="178">
        <f t="shared" ca="1" si="9"/>
        <v>181.89</v>
      </c>
      <c r="N14" s="176">
        <f t="shared" ca="1" si="10"/>
        <v>134.63</v>
      </c>
      <c r="O14" s="177">
        <f t="shared" ca="1" si="11"/>
        <v>42.31</v>
      </c>
      <c r="P14" s="177">
        <f t="shared" ca="1" si="12"/>
        <v>4.95</v>
      </c>
      <c r="Q14" s="177">
        <f t="shared" ca="1" si="13"/>
        <v>0</v>
      </c>
      <c r="R14" s="178">
        <f t="shared" ca="1" si="14"/>
        <v>181.89</v>
      </c>
      <c r="W14" s="47"/>
      <c r="X14" s="47">
        <v>14</v>
      </c>
    </row>
    <row r="15" spans="1:24">
      <c r="A15" s="62" t="s">
        <v>57</v>
      </c>
      <c r="B15" s="171">
        <f t="shared" ca="1" si="3"/>
        <v>683.14</v>
      </c>
      <c r="C15" s="176">
        <f t="shared" ca="1" si="4"/>
        <v>509.62243999999993</v>
      </c>
      <c r="D15" s="177">
        <f t="shared" ca="1" si="0"/>
        <v>164.15854200000001</v>
      </c>
      <c r="E15" s="177">
        <f t="shared" ca="1" si="0"/>
        <v>9.3590180000000007</v>
      </c>
      <c r="F15" s="178">
        <f t="shared" ca="1" si="0"/>
        <v>0</v>
      </c>
      <c r="G15" s="179">
        <f t="shared" ca="1" si="1"/>
        <v>0</v>
      </c>
      <c r="H15" s="179">
        <f t="shared" ca="1" si="2"/>
        <v>181.89</v>
      </c>
      <c r="I15" s="180">
        <f t="shared" ca="1" si="5"/>
        <v>134.63</v>
      </c>
      <c r="J15" s="177">
        <f t="shared" ca="1" si="6"/>
        <v>42.31</v>
      </c>
      <c r="K15" s="177">
        <f t="shared" ca="1" si="7"/>
        <v>4.95</v>
      </c>
      <c r="L15" s="177">
        <f t="shared" ca="1" si="8"/>
        <v>0</v>
      </c>
      <c r="M15" s="178">
        <f t="shared" ca="1" si="9"/>
        <v>181.89</v>
      </c>
      <c r="N15" s="176">
        <f t="shared" ca="1" si="10"/>
        <v>134.63</v>
      </c>
      <c r="O15" s="177">
        <f t="shared" ca="1" si="11"/>
        <v>42.31</v>
      </c>
      <c r="P15" s="177">
        <f t="shared" ca="1" si="12"/>
        <v>4.95</v>
      </c>
      <c r="Q15" s="177">
        <f t="shared" ca="1" si="13"/>
        <v>0</v>
      </c>
      <c r="R15" s="178">
        <f t="shared" ca="1" si="14"/>
        <v>181.89</v>
      </c>
      <c r="W15" s="47"/>
      <c r="X15" s="47">
        <v>15</v>
      </c>
    </row>
    <row r="16" spans="1:24">
      <c r="A16" s="62" t="s">
        <v>58</v>
      </c>
      <c r="B16" s="171">
        <f t="shared" ca="1" si="3"/>
        <v>683.14</v>
      </c>
      <c r="C16" s="176">
        <f t="shared" ca="1" si="4"/>
        <v>509.62243999999993</v>
      </c>
      <c r="D16" s="177">
        <f t="shared" ca="1" si="0"/>
        <v>164.15854200000001</v>
      </c>
      <c r="E16" s="177">
        <f t="shared" ca="1" si="0"/>
        <v>9.3590180000000007</v>
      </c>
      <c r="F16" s="178">
        <f t="shared" ca="1" si="0"/>
        <v>0</v>
      </c>
      <c r="G16" s="179">
        <f t="shared" ca="1" si="1"/>
        <v>0</v>
      </c>
      <c r="H16" s="179">
        <f t="shared" ca="1" si="2"/>
        <v>181.89</v>
      </c>
      <c r="I16" s="180">
        <f t="shared" ca="1" si="5"/>
        <v>134.63</v>
      </c>
      <c r="J16" s="177">
        <f t="shared" ca="1" si="6"/>
        <v>42.31</v>
      </c>
      <c r="K16" s="177">
        <f t="shared" ca="1" si="7"/>
        <v>4.95</v>
      </c>
      <c r="L16" s="177">
        <f t="shared" ca="1" si="8"/>
        <v>0</v>
      </c>
      <c r="M16" s="178">
        <f t="shared" ca="1" si="9"/>
        <v>181.89</v>
      </c>
      <c r="N16" s="176">
        <f t="shared" ca="1" si="10"/>
        <v>134.63</v>
      </c>
      <c r="O16" s="177">
        <f t="shared" ca="1" si="11"/>
        <v>42.31</v>
      </c>
      <c r="P16" s="177">
        <f t="shared" ca="1" si="12"/>
        <v>4.95</v>
      </c>
      <c r="Q16" s="177">
        <f t="shared" ca="1" si="13"/>
        <v>0</v>
      </c>
      <c r="R16" s="178">
        <f t="shared" ca="1" si="14"/>
        <v>181.89</v>
      </c>
      <c r="W16" s="47"/>
      <c r="X16" s="47">
        <v>16</v>
      </c>
    </row>
    <row r="17" spans="1:24">
      <c r="A17" s="62" t="s">
        <v>59</v>
      </c>
      <c r="B17" s="171">
        <f t="shared" ca="1" si="3"/>
        <v>683.14</v>
      </c>
      <c r="C17" s="176">
        <f t="shared" ca="1" si="4"/>
        <v>509.62243999999993</v>
      </c>
      <c r="D17" s="177">
        <f t="shared" ca="1" si="0"/>
        <v>164.15854200000001</v>
      </c>
      <c r="E17" s="177">
        <f t="shared" ca="1" si="0"/>
        <v>9.3590180000000007</v>
      </c>
      <c r="F17" s="178">
        <f t="shared" ca="1" si="0"/>
        <v>0</v>
      </c>
      <c r="G17" s="179">
        <f t="shared" ca="1" si="1"/>
        <v>0</v>
      </c>
      <c r="H17" s="179">
        <f t="shared" ca="1" si="2"/>
        <v>181.89</v>
      </c>
      <c r="I17" s="180">
        <f t="shared" ca="1" si="5"/>
        <v>134.63</v>
      </c>
      <c r="J17" s="177">
        <f t="shared" ca="1" si="6"/>
        <v>42.31</v>
      </c>
      <c r="K17" s="177">
        <f t="shared" ca="1" si="7"/>
        <v>4.95</v>
      </c>
      <c r="L17" s="177">
        <f t="shared" ca="1" si="8"/>
        <v>0</v>
      </c>
      <c r="M17" s="178">
        <f t="shared" ca="1" si="9"/>
        <v>181.89</v>
      </c>
      <c r="N17" s="176">
        <f t="shared" ca="1" si="10"/>
        <v>134.63</v>
      </c>
      <c r="O17" s="177">
        <f t="shared" ca="1" si="11"/>
        <v>42.31</v>
      </c>
      <c r="P17" s="177">
        <f t="shared" ca="1" si="12"/>
        <v>4.95</v>
      </c>
      <c r="Q17" s="177">
        <f t="shared" ca="1" si="13"/>
        <v>0</v>
      </c>
      <c r="R17" s="178">
        <f t="shared" ca="1" si="14"/>
        <v>181.89</v>
      </c>
      <c r="W17" s="47"/>
      <c r="X17" s="47">
        <v>17</v>
      </c>
    </row>
    <row r="18" spans="1:24">
      <c r="A18" s="62" t="s">
        <v>60</v>
      </c>
      <c r="B18" s="171">
        <f t="shared" ca="1" si="3"/>
        <v>683.14</v>
      </c>
      <c r="C18" s="176">
        <f t="shared" ca="1" si="4"/>
        <v>509.62243999999993</v>
      </c>
      <c r="D18" s="177">
        <f t="shared" ca="1" si="0"/>
        <v>164.15854200000001</v>
      </c>
      <c r="E18" s="177">
        <f t="shared" ca="1" si="0"/>
        <v>9.3590180000000007</v>
      </c>
      <c r="F18" s="178">
        <f t="shared" ca="1" si="0"/>
        <v>0</v>
      </c>
      <c r="G18" s="179">
        <f t="shared" ca="1" si="1"/>
        <v>0</v>
      </c>
      <c r="H18" s="179">
        <f t="shared" ca="1" si="2"/>
        <v>181.89</v>
      </c>
      <c r="I18" s="180">
        <f t="shared" ca="1" si="5"/>
        <v>134.63</v>
      </c>
      <c r="J18" s="177">
        <f t="shared" ca="1" si="6"/>
        <v>42.31</v>
      </c>
      <c r="K18" s="177">
        <f t="shared" ca="1" si="7"/>
        <v>4.95</v>
      </c>
      <c r="L18" s="177">
        <f t="shared" ca="1" si="8"/>
        <v>0</v>
      </c>
      <c r="M18" s="178">
        <f t="shared" ca="1" si="9"/>
        <v>181.89</v>
      </c>
      <c r="N18" s="176">
        <f t="shared" ca="1" si="10"/>
        <v>134.63</v>
      </c>
      <c r="O18" s="177">
        <f t="shared" ca="1" si="11"/>
        <v>42.31</v>
      </c>
      <c r="P18" s="177">
        <f t="shared" ca="1" si="12"/>
        <v>4.95</v>
      </c>
      <c r="Q18" s="177">
        <f t="shared" ca="1" si="13"/>
        <v>0</v>
      </c>
      <c r="R18" s="178">
        <f t="shared" ca="1" si="14"/>
        <v>181.89</v>
      </c>
      <c r="W18" s="47"/>
      <c r="X18" s="47">
        <v>18</v>
      </c>
    </row>
    <row r="19" spans="1:24">
      <c r="A19" s="62" t="s">
        <v>61</v>
      </c>
      <c r="B19" s="171">
        <f t="shared" ca="1" si="3"/>
        <v>683.14</v>
      </c>
      <c r="C19" s="176">
        <f t="shared" ca="1" si="4"/>
        <v>509.62243999999993</v>
      </c>
      <c r="D19" s="177">
        <f t="shared" ca="1" si="4"/>
        <v>164.15854200000001</v>
      </c>
      <c r="E19" s="177">
        <f t="shared" ca="1" si="4"/>
        <v>9.3590180000000007</v>
      </c>
      <c r="F19" s="178">
        <f t="shared" ca="1" si="4"/>
        <v>0</v>
      </c>
      <c r="G19" s="179">
        <f t="shared" ca="1" si="1"/>
        <v>0</v>
      </c>
      <c r="H19" s="179">
        <f t="shared" ca="1" si="2"/>
        <v>181.89</v>
      </c>
      <c r="I19" s="180">
        <f t="shared" ca="1" si="5"/>
        <v>134.63</v>
      </c>
      <c r="J19" s="177">
        <f t="shared" ca="1" si="6"/>
        <v>42.31</v>
      </c>
      <c r="K19" s="177">
        <f t="shared" ca="1" si="7"/>
        <v>4.95</v>
      </c>
      <c r="L19" s="177">
        <f t="shared" ca="1" si="8"/>
        <v>0</v>
      </c>
      <c r="M19" s="178">
        <f t="shared" ca="1" si="9"/>
        <v>181.89</v>
      </c>
      <c r="N19" s="176">
        <f t="shared" ca="1" si="10"/>
        <v>134.63</v>
      </c>
      <c r="O19" s="177">
        <f t="shared" ca="1" si="11"/>
        <v>42.31</v>
      </c>
      <c r="P19" s="177">
        <f t="shared" ca="1" si="12"/>
        <v>4.95</v>
      </c>
      <c r="Q19" s="177">
        <f t="shared" ca="1" si="13"/>
        <v>0</v>
      </c>
      <c r="R19" s="178">
        <f t="shared" ca="1" si="14"/>
        <v>181.89</v>
      </c>
      <c r="W19" s="47"/>
      <c r="X19" s="47">
        <v>19</v>
      </c>
    </row>
    <row r="20" spans="1:24">
      <c r="A20" s="62" t="s">
        <v>62</v>
      </c>
      <c r="B20" s="171">
        <f t="shared" ca="1" si="3"/>
        <v>683.14</v>
      </c>
      <c r="C20" s="176">
        <f t="shared" ca="1" si="4"/>
        <v>509.62243999999993</v>
      </c>
      <c r="D20" s="177">
        <f t="shared" ca="1" si="4"/>
        <v>164.15854200000001</v>
      </c>
      <c r="E20" s="177">
        <f t="shared" ca="1" si="4"/>
        <v>9.3590180000000007</v>
      </c>
      <c r="F20" s="178">
        <f t="shared" ca="1" si="4"/>
        <v>0</v>
      </c>
      <c r="G20" s="179">
        <f t="shared" ca="1" si="1"/>
        <v>0</v>
      </c>
      <c r="H20" s="179">
        <f t="shared" ca="1" si="2"/>
        <v>181.89</v>
      </c>
      <c r="I20" s="180">
        <f t="shared" ca="1" si="5"/>
        <v>134.63</v>
      </c>
      <c r="J20" s="177">
        <f t="shared" ca="1" si="6"/>
        <v>42.31</v>
      </c>
      <c r="K20" s="177">
        <f t="shared" ca="1" si="7"/>
        <v>4.95</v>
      </c>
      <c r="L20" s="177">
        <f t="shared" ca="1" si="8"/>
        <v>0</v>
      </c>
      <c r="M20" s="178">
        <f t="shared" ca="1" si="9"/>
        <v>181.89</v>
      </c>
      <c r="N20" s="176">
        <f t="shared" ca="1" si="10"/>
        <v>134.63</v>
      </c>
      <c r="O20" s="177">
        <f t="shared" ca="1" si="11"/>
        <v>42.31</v>
      </c>
      <c r="P20" s="177">
        <f t="shared" ca="1" si="12"/>
        <v>4.95</v>
      </c>
      <c r="Q20" s="177">
        <f t="shared" ca="1" si="13"/>
        <v>0</v>
      </c>
      <c r="R20" s="178">
        <f t="shared" ca="1" si="14"/>
        <v>181.89</v>
      </c>
      <c r="W20" s="47"/>
      <c r="X20" s="47">
        <v>20</v>
      </c>
    </row>
    <row r="21" spans="1:24">
      <c r="A21" s="62" t="s">
        <v>63</v>
      </c>
      <c r="B21" s="171">
        <f t="shared" ca="1" si="3"/>
        <v>683.14</v>
      </c>
      <c r="C21" s="176">
        <f t="shared" ca="1" si="4"/>
        <v>509.62243999999993</v>
      </c>
      <c r="D21" s="177">
        <f t="shared" ca="1" si="4"/>
        <v>164.15854200000001</v>
      </c>
      <c r="E21" s="177">
        <f t="shared" ca="1" si="4"/>
        <v>9.3590180000000007</v>
      </c>
      <c r="F21" s="178">
        <f t="shared" ca="1" si="4"/>
        <v>0</v>
      </c>
      <c r="G21" s="179">
        <f t="shared" ca="1" si="1"/>
        <v>0</v>
      </c>
      <c r="H21" s="179">
        <f t="shared" ca="1" si="2"/>
        <v>181.89</v>
      </c>
      <c r="I21" s="180">
        <f t="shared" ca="1" si="5"/>
        <v>134.63</v>
      </c>
      <c r="J21" s="177">
        <f t="shared" ca="1" si="6"/>
        <v>42.31</v>
      </c>
      <c r="K21" s="177">
        <f t="shared" ca="1" si="7"/>
        <v>4.95</v>
      </c>
      <c r="L21" s="177">
        <f t="shared" ca="1" si="8"/>
        <v>0</v>
      </c>
      <c r="M21" s="178">
        <f t="shared" ca="1" si="9"/>
        <v>181.89</v>
      </c>
      <c r="N21" s="176">
        <f t="shared" ca="1" si="10"/>
        <v>134.63</v>
      </c>
      <c r="O21" s="177">
        <f t="shared" ca="1" si="11"/>
        <v>42.31</v>
      </c>
      <c r="P21" s="177">
        <f t="shared" ca="1" si="12"/>
        <v>4.95</v>
      </c>
      <c r="Q21" s="177">
        <f t="shared" ca="1" si="13"/>
        <v>0</v>
      </c>
      <c r="R21" s="178">
        <f t="shared" ca="1" si="14"/>
        <v>181.89</v>
      </c>
      <c r="W21" s="47"/>
      <c r="X21" s="47">
        <v>21</v>
      </c>
    </row>
    <row r="22" spans="1:24">
      <c r="A22" s="62" t="s">
        <v>64</v>
      </c>
      <c r="B22" s="171">
        <f t="shared" ca="1" si="3"/>
        <v>683.14</v>
      </c>
      <c r="C22" s="176">
        <f t="shared" ca="1" si="4"/>
        <v>509.62243999999993</v>
      </c>
      <c r="D22" s="177">
        <f t="shared" ca="1" si="4"/>
        <v>164.15854200000001</v>
      </c>
      <c r="E22" s="177">
        <f t="shared" ca="1" si="4"/>
        <v>9.3590180000000007</v>
      </c>
      <c r="F22" s="178">
        <f t="shared" ca="1" si="4"/>
        <v>0</v>
      </c>
      <c r="G22" s="179">
        <f t="shared" ca="1" si="1"/>
        <v>0</v>
      </c>
      <c r="H22" s="179">
        <f t="shared" ca="1" si="2"/>
        <v>181.89</v>
      </c>
      <c r="I22" s="180">
        <f t="shared" ca="1" si="5"/>
        <v>134.63</v>
      </c>
      <c r="J22" s="177">
        <f t="shared" ca="1" si="6"/>
        <v>42.31</v>
      </c>
      <c r="K22" s="177">
        <f t="shared" ca="1" si="7"/>
        <v>4.95</v>
      </c>
      <c r="L22" s="177">
        <f t="shared" ca="1" si="8"/>
        <v>0</v>
      </c>
      <c r="M22" s="178">
        <f t="shared" ca="1" si="9"/>
        <v>181.89</v>
      </c>
      <c r="N22" s="176">
        <f t="shared" ca="1" si="10"/>
        <v>134.63</v>
      </c>
      <c r="O22" s="177">
        <f t="shared" ca="1" si="11"/>
        <v>42.31</v>
      </c>
      <c r="P22" s="177">
        <f t="shared" ca="1" si="12"/>
        <v>4.95</v>
      </c>
      <c r="Q22" s="177">
        <f t="shared" ca="1" si="13"/>
        <v>0</v>
      </c>
      <c r="R22" s="178">
        <f t="shared" ca="1" si="14"/>
        <v>181.89</v>
      </c>
      <c r="W22" s="47"/>
      <c r="X22" s="47">
        <v>22</v>
      </c>
    </row>
    <row r="23" spans="1:24">
      <c r="A23" s="62" t="s">
        <v>65</v>
      </c>
      <c r="B23" s="171">
        <f t="shared" ca="1" si="3"/>
        <v>683.14</v>
      </c>
      <c r="C23" s="176">
        <f t="shared" ca="1" si="4"/>
        <v>509.62243999999993</v>
      </c>
      <c r="D23" s="177">
        <f t="shared" ca="1" si="4"/>
        <v>164.15854200000001</v>
      </c>
      <c r="E23" s="177">
        <f t="shared" ca="1" si="4"/>
        <v>9.3590180000000007</v>
      </c>
      <c r="F23" s="178">
        <f t="shared" ca="1" si="4"/>
        <v>0</v>
      </c>
      <c r="G23" s="179">
        <f t="shared" ca="1" si="1"/>
        <v>0</v>
      </c>
      <c r="H23" s="179">
        <f t="shared" ca="1" si="2"/>
        <v>181.89</v>
      </c>
      <c r="I23" s="180">
        <f t="shared" ca="1" si="5"/>
        <v>134.63</v>
      </c>
      <c r="J23" s="177">
        <f t="shared" ca="1" si="6"/>
        <v>42.31</v>
      </c>
      <c r="K23" s="177">
        <f t="shared" ca="1" si="7"/>
        <v>4.95</v>
      </c>
      <c r="L23" s="177">
        <f t="shared" ca="1" si="8"/>
        <v>0</v>
      </c>
      <c r="M23" s="178">
        <f t="shared" ca="1" si="9"/>
        <v>181.89</v>
      </c>
      <c r="N23" s="176">
        <f t="shared" ca="1" si="10"/>
        <v>134.63</v>
      </c>
      <c r="O23" s="177">
        <f t="shared" ca="1" si="11"/>
        <v>42.31</v>
      </c>
      <c r="P23" s="177">
        <f t="shared" ca="1" si="12"/>
        <v>4.95</v>
      </c>
      <c r="Q23" s="177">
        <f t="shared" ca="1" si="13"/>
        <v>0</v>
      </c>
      <c r="R23" s="178">
        <f t="shared" ca="1" si="14"/>
        <v>181.89</v>
      </c>
      <c r="W23" s="47"/>
      <c r="X23" s="47">
        <v>23</v>
      </c>
    </row>
    <row r="24" spans="1:24">
      <c r="A24" s="62" t="s">
        <v>66</v>
      </c>
      <c r="B24" s="171">
        <f t="shared" ca="1" si="3"/>
        <v>683.14</v>
      </c>
      <c r="C24" s="176">
        <f t="shared" ca="1" si="4"/>
        <v>509.62243999999993</v>
      </c>
      <c r="D24" s="177">
        <f t="shared" ca="1" si="4"/>
        <v>164.15854200000001</v>
      </c>
      <c r="E24" s="177">
        <f t="shared" ca="1" si="4"/>
        <v>9.3590180000000007</v>
      </c>
      <c r="F24" s="178">
        <f t="shared" ca="1" si="4"/>
        <v>0</v>
      </c>
      <c r="G24" s="179">
        <f t="shared" ca="1" si="1"/>
        <v>0</v>
      </c>
      <c r="H24" s="179">
        <f t="shared" ca="1" si="2"/>
        <v>181.89</v>
      </c>
      <c r="I24" s="180">
        <f t="shared" ca="1" si="5"/>
        <v>134.63</v>
      </c>
      <c r="J24" s="177">
        <f t="shared" ca="1" si="6"/>
        <v>42.31</v>
      </c>
      <c r="K24" s="177">
        <f t="shared" ca="1" si="7"/>
        <v>4.95</v>
      </c>
      <c r="L24" s="177">
        <f t="shared" ca="1" si="8"/>
        <v>0</v>
      </c>
      <c r="M24" s="178">
        <f t="shared" ca="1" si="9"/>
        <v>181.89</v>
      </c>
      <c r="N24" s="176">
        <f t="shared" ca="1" si="10"/>
        <v>134.63</v>
      </c>
      <c r="O24" s="177">
        <f t="shared" ca="1" si="11"/>
        <v>42.31</v>
      </c>
      <c r="P24" s="177">
        <f t="shared" ca="1" si="12"/>
        <v>4.95</v>
      </c>
      <c r="Q24" s="177">
        <f t="shared" ca="1" si="13"/>
        <v>0</v>
      </c>
      <c r="R24" s="178">
        <f t="shared" ca="1" si="14"/>
        <v>181.89</v>
      </c>
      <c r="W24" s="47"/>
      <c r="X24" s="47">
        <v>24</v>
      </c>
    </row>
    <row r="25" spans="1:24">
      <c r="A25" s="62" t="s">
        <v>67</v>
      </c>
      <c r="B25" s="171">
        <f t="shared" ca="1" si="3"/>
        <v>683.14</v>
      </c>
      <c r="C25" s="176">
        <f t="shared" ca="1" si="4"/>
        <v>509.62243999999993</v>
      </c>
      <c r="D25" s="177">
        <f t="shared" ca="1" si="4"/>
        <v>164.15854200000001</v>
      </c>
      <c r="E25" s="177">
        <f t="shared" ca="1" si="4"/>
        <v>9.3590180000000007</v>
      </c>
      <c r="F25" s="178">
        <f t="shared" ca="1" si="4"/>
        <v>0</v>
      </c>
      <c r="G25" s="179">
        <f t="shared" ca="1" si="1"/>
        <v>0</v>
      </c>
      <c r="H25" s="179">
        <f t="shared" ca="1" si="2"/>
        <v>181.89</v>
      </c>
      <c r="I25" s="180">
        <f t="shared" ca="1" si="5"/>
        <v>134.63</v>
      </c>
      <c r="J25" s="177">
        <f t="shared" ca="1" si="6"/>
        <v>42.31</v>
      </c>
      <c r="K25" s="177">
        <f t="shared" ca="1" si="7"/>
        <v>4.95</v>
      </c>
      <c r="L25" s="177">
        <f t="shared" ca="1" si="8"/>
        <v>0</v>
      </c>
      <c r="M25" s="178">
        <f t="shared" ca="1" si="9"/>
        <v>181.89</v>
      </c>
      <c r="N25" s="176">
        <f t="shared" ca="1" si="10"/>
        <v>134.63</v>
      </c>
      <c r="O25" s="177">
        <f t="shared" ca="1" si="11"/>
        <v>42.31</v>
      </c>
      <c r="P25" s="177">
        <f t="shared" ca="1" si="12"/>
        <v>4.95</v>
      </c>
      <c r="Q25" s="177">
        <f t="shared" ca="1" si="13"/>
        <v>0</v>
      </c>
      <c r="R25" s="178">
        <f t="shared" ca="1" si="14"/>
        <v>181.89</v>
      </c>
      <c r="W25" s="47"/>
      <c r="X25" s="47">
        <v>25</v>
      </c>
    </row>
    <row r="26" spans="1:24">
      <c r="A26" s="62" t="s">
        <v>68</v>
      </c>
      <c r="B26" s="171">
        <f t="shared" ca="1" si="3"/>
        <v>683.14</v>
      </c>
      <c r="C26" s="176">
        <f t="shared" ca="1" si="4"/>
        <v>509.62243999999993</v>
      </c>
      <c r="D26" s="177">
        <f t="shared" ca="1" si="4"/>
        <v>164.15854200000001</v>
      </c>
      <c r="E26" s="177">
        <f t="shared" ca="1" si="4"/>
        <v>9.3590180000000007</v>
      </c>
      <c r="F26" s="178">
        <f t="shared" ca="1" si="4"/>
        <v>0</v>
      </c>
      <c r="G26" s="179">
        <f t="shared" ca="1" si="1"/>
        <v>0</v>
      </c>
      <c r="H26" s="179">
        <f t="shared" ca="1" si="2"/>
        <v>239.58</v>
      </c>
      <c r="I26" s="180">
        <f t="shared" ca="1" si="5"/>
        <v>192.32</v>
      </c>
      <c r="J26" s="177">
        <f t="shared" ca="1" si="6"/>
        <v>42.31</v>
      </c>
      <c r="K26" s="177">
        <f t="shared" ca="1" si="7"/>
        <v>4.95</v>
      </c>
      <c r="L26" s="177">
        <f t="shared" ca="1" si="8"/>
        <v>0</v>
      </c>
      <c r="M26" s="178">
        <f t="shared" ca="1" si="9"/>
        <v>239.57999999999998</v>
      </c>
      <c r="N26" s="176">
        <f t="shared" ca="1" si="10"/>
        <v>192.32000000000002</v>
      </c>
      <c r="O26" s="177">
        <f t="shared" ca="1" si="11"/>
        <v>42.310000000000009</v>
      </c>
      <c r="P26" s="177">
        <f t="shared" ca="1" si="12"/>
        <v>4.9500000000000011</v>
      </c>
      <c r="Q26" s="177">
        <f t="shared" ca="1" si="13"/>
        <v>0</v>
      </c>
      <c r="R26" s="178">
        <f t="shared" ca="1" si="14"/>
        <v>239.58</v>
      </c>
      <c r="W26" s="47"/>
      <c r="X26" s="47">
        <v>26</v>
      </c>
    </row>
    <row r="27" spans="1:24">
      <c r="A27" s="62" t="s">
        <v>69</v>
      </c>
      <c r="B27" s="171">
        <f t="shared" ca="1" si="3"/>
        <v>683.14</v>
      </c>
      <c r="C27" s="176">
        <f t="shared" ca="1" si="4"/>
        <v>509.62243999999993</v>
      </c>
      <c r="D27" s="177">
        <f t="shared" ca="1" si="4"/>
        <v>164.15854200000001</v>
      </c>
      <c r="E27" s="177">
        <f t="shared" ca="1" si="4"/>
        <v>9.3590180000000007</v>
      </c>
      <c r="F27" s="178">
        <f t="shared" ca="1" si="4"/>
        <v>0</v>
      </c>
      <c r="G27" s="179">
        <f t="shared" ca="1" si="1"/>
        <v>0</v>
      </c>
      <c r="H27" s="179">
        <f t="shared" ca="1" si="2"/>
        <v>346.32</v>
      </c>
      <c r="I27" s="180">
        <f t="shared" ca="1" si="5"/>
        <v>259.63</v>
      </c>
      <c r="J27" s="177">
        <f t="shared" ca="1" si="6"/>
        <v>81.739999999999995</v>
      </c>
      <c r="K27" s="177">
        <f t="shared" ca="1" si="7"/>
        <v>4.95</v>
      </c>
      <c r="L27" s="177">
        <f t="shared" ca="1" si="8"/>
        <v>0</v>
      </c>
      <c r="M27" s="178">
        <f t="shared" ca="1" si="9"/>
        <v>346.32</v>
      </c>
      <c r="N27" s="176">
        <f t="shared" ca="1" si="10"/>
        <v>259.63</v>
      </c>
      <c r="O27" s="177">
        <f t="shared" ca="1" si="11"/>
        <v>81.739999999999995</v>
      </c>
      <c r="P27" s="177">
        <f t="shared" ca="1" si="12"/>
        <v>4.95</v>
      </c>
      <c r="Q27" s="177">
        <f t="shared" ca="1" si="13"/>
        <v>0</v>
      </c>
      <c r="R27" s="178">
        <f t="shared" ca="1" si="14"/>
        <v>346.32</v>
      </c>
      <c r="W27" s="47"/>
      <c r="X27" s="47">
        <v>27</v>
      </c>
    </row>
    <row r="28" spans="1:24">
      <c r="A28" s="62" t="s">
        <v>70</v>
      </c>
      <c r="B28" s="171">
        <f t="shared" ca="1" si="3"/>
        <v>683.14</v>
      </c>
      <c r="C28" s="176">
        <f t="shared" ca="1" si="4"/>
        <v>509.62243999999993</v>
      </c>
      <c r="D28" s="177">
        <f t="shared" ca="1" si="4"/>
        <v>164.15854200000001</v>
      </c>
      <c r="E28" s="177">
        <f t="shared" ca="1" si="4"/>
        <v>9.3590180000000007</v>
      </c>
      <c r="F28" s="178">
        <f t="shared" ca="1" si="4"/>
        <v>0</v>
      </c>
      <c r="G28" s="179">
        <f t="shared" ca="1" si="1"/>
        <v>0</v>
      </c>
      <c r="H28" s="179">
        <f t="shared" ca="1" si="2"/>
        <v>346.32</v>
      </c>
      <c r="I28" s="180">
        <f t="shared" ca="1" si="5"/>
        <v>259.63</v>
      </c>
      <c r="J28" s="177">
        <f t="shared" ca="1" si="6"/>
        <v>81.739999999999995</v>
      </c>
      <c r="K28" s="177">
        <f t="shared" ca="1" si="7"/>
        <v>4.95</v>
      </c>
      <c r="L28" s="177">
        <f t="shared" ca="1" si="8"/>
        <v>0</v>
      </c>
      <c r="M28" s="178">
        <f t="shared" ca="1" si="9"/>
        <v>346.32</v>
      </c>
      <c r="N28" s="176">
        <f t="shared" ca="1" si="10"/>
        <v>259.63</v>
      </c>
      <c r="O28" s="177">
        <f t="shared" ca="1" si="11"/>
        <v>81.739999999999995</v>
      </c>
      <c r="P28" s="177">
        <f t="shared" ca="1" si="12"/>
        <v>4.95</v>
      </c>
      <c r="Q28" s="177">
        <f t="shared" ca="1" si="13"/>
        <v>0</v>
      </c>
      <c r="R28" s="178">
        <f t="shared" ca="1" si="14"/>
        <v>346.32</v>
      </c>
      <c r="W28" s="47"/>
      <c r="X28" s="47">
        <v>28</v>
      </c>
    </row>
    <row r="29" spans="1:24">
      <c r="A29" s="62" t="s">
        <v>71</v>
      </c>
      <c r="B29" s="171">
        <f t="shared" ca="1" si="3"/>
        <v>359.02</v>
      </c>
      <c r="C29" s="176">
        <f t="shared" ca="1" si="4"/>
        <v>267.82891999999998</v>
      </c>
      <c r="D29" s="177">
        <f t="shared" ca="1" si="4"/>
        <v>86.272506000000007</v>
      </c>
      <c r="E29" s="177">
        <f t="shared" ca="1" si="4"/>
        <v>4.9185740000000004</v>
      </c>
      <c r="F29" s="178">
        <f t="shared" ca="1" si="4"/>
        <v>0</v>
      </c>
      <c r="G29" s="179">
        <f t="shared" ca="1" si="1"/>
        <v>0</v>
      </c>
      <c r="H29" s="179">
        <f t="shared" ca="1" si="2"/>
        <v>148.05000000000001</v>
      </c>
      <c r="I29" s="180">
        <f t="shared" ca="1" si="5"/>
        <v>112.62</v>
      </c>
      <c r="J29" s="177">
        <f t="shared" ca="1" si="6"/>
        <v>33.369999999999997</v>
      </c>
      <c r="K29" s="177">
        <f t="shared" ca="1" si="7"/>
        <v>2.0499999999999998</v>
      </c>
      <c r="L29" s="177">
        <f t="shared" ca="1" si="8"/>
        <v>0</v>
      </c>
      <c r="M29" s="178">
        <f t="shared" ca="1" si="9"/>
        <v>148.04000000000002</v>
      </c>
      <c r="N29" s="176">
        <f t="shared" ca="1" si="10"/>
        <v>112.62760740340448</v>
      </c>
      <c r="O29" s="177">
        <f t="shared" ca="1" si="11"/>
        <v>33.372254120507968</v>
      </c>
      <c r="P29" s="177">
        <f t="shared" ca="1" si="12"/>
        <v>2.0501384760875436</v>
      </c>
      <c r="Q29" s="177">
        <f t="shared" ca="1" si="13"/>
        <v>0</v>
      </c>
      <c r="R29" s="178">
        <f t="shared" ca="1" si="14"/>
        <v>148.04999999999998</v>
      </c>
      <c r="W29" s="47"/>
      <c r="X29" s="47">
        <v>29</v>
      </c>
    </row>
    <row r="30" spans="1:24">
      <c r="A30" s="62" t="s">
        <v>72</v>
      </c>
      <c r="B30" s="171">
        <f t="shared" ca="1" si="3"/>
        <v>359.02</v>
      </c>
      <c r="C30" s="176">
        <f t="shared" ca="1" si="4"/>
        <v>267.82891999999998</v>
      </c>
      <c r="D30" s="177">
        <f t="shared" ca="1" si="4"/>
        <v>86.272506000000007</v>
      </c>
      <c r="E30" s="177">
        <f t="shared" ca="1" si="4"/>
        <v>4.9185740000000004</v>
      </c>
      <c r="F30" s="178">
        <f t="shared" ca="1" si="4"/>
        <v>0</v>
      </c>
      <c r="G30" s="179">
        <f t="shared" ca="1" si="1"/>
        <v>0</v>
      </c>
      <c r="H30" s="179">
        <f t="shared" ca="1" si="2"/>
        <v>283.88</v>
      </c>
      <c r="I30" s="180">
        <f t="shared" ca="1" si="5"/>
        <v>215.95</v>
      </c>
      <c r="J30" s="177">
        <f t="shared" ca="1" si="6"/>
        <v>63.99</v>
      </c>
      <c r="K30" s="177">
        <f t="shared" ca="1" si="7"/>
        <v>3.94</v>
      </c>
      <c r="L30" s="177">
        <f t="shared" ca="1" si="8"/>
        <v>0</v>
      </c>
      <c r="M30" s="178">
        <f t="shared" ca="1" si="9"/>
        <v>283.88</v>
      </c>
      <c r="N30" s="176">
        <f t="shared" ca="1" si="10"/>
        <v>215.95</v>
      </c>
      <c r="O30" s="177">
        <f t="shared" ca="1" si="11"/>
        <v>63.99</v>
      </c>
      <c r="P30" s="177">
        <f t="shared" ca="1" si="12"/>
        <v>3.94</v>
      </c>
      <c r="Q30" s="177">
        <f t="shared" ca="1" si="13"/>
        <v>0</v>
      </c>
      <c r="R30" s="178">
        <f t="shared" ca="1" si="14"/>
        <v>283.88</v>
      </c>
      <c r="W30" s="47"/>
      <c r="X30" s="47">
        <v>30</v>
      </c>
    </row>
    <row r="31" spans="1:24">
      <c r="A31" s="62" t="s">
        <v>73</v>
      </c>
      <c r="B31" s="171">
        <f t="shared" ca="1" si="3"/>
        <v>359.02</v>
      </c>
      <c r="C31" s="176">
        <f t="shared" ca="1" si="4"/>
        <v>267.82891999999998</v>
      </c>
      <c r="D31" s="177">
        <f t="shared" ca="1" si="4"/>
        <v>86.272506000000007</v>
      </c>
      <c r="E31" s="177">
        <f t="shared" ca="1" si="4"/>
        <v>4.9185740000000004</v>
      </c>
      <c r="F31" s="178">
        <f t="shared" ca="1" si="4"/>
        <v>0</v>
      </c>
      <c r="G31" s="179">
        <f t="shared" ca="1" si="1"/>
        <v>0</v>
      </c>
      <c r="H31" s="179">
        <f t="shared" ca="1" si="2"/>
        <v>341.3</v>
      </c>
      <c r="I31" s="180">
        <f t="shared" ca="1" si="5"/>
        <v>259.63</v>
      </c>
      <c r="J31" s="177">
        <f t="shared" ca="1" si="6"/>
        <v>76.94</v>
      </c>
      <c r="K31" s="177">
        <f t="shared" ca="1" si="7"/>
        <v>4.7300000000000004</v>
      </c>
      <c r="L31" s="177">
        <f t="shared" ca="1" si="8"/>
        <v>0</v>
      </c>
      <c r="M31" s="178">
        <f t="shared" ca="1" si="9"/>
        <v>341.3</v>
      </c>
      <c r="N31" s="176">
        <f t="shared" ca="1" si="10"/>
        <v>259.63</v>
      </c>
      <c r="O31" s="177">
        <f t="shared" ca="1" si="11"/>
        <v>76.94</v>
      </c>
      <c r="P31" s="177">
        <f t="shared" ca="1" si="12"/>
        <v>4.7300000000000004</v>
      </c>
      <c r="Q31" s="177">
        <f t="shared" ca="1" si="13"/>
        <v>0</v>
      </c>
      <c r="R31" s="178">
        <f t="shared" ca="1" si="14"/>
        <v>341.3</v>
      </c>
      <c r="W31" s="47"/>
      <c r="X31" s="47">
        <v>31</v>
      </c>
    </row>
    <row r="32" spans="1:24">
      <c r="A32" s="62" t="s">
        <v>74</v>
      </c>
      <c r="B32" s="171">
        <f t="shared" ca="1" si="3"/>
        <v>359.02</v>
      </c>
      <c r="C32" s="176">
        <f t="shared" ca="1" si="4"/>
        <v>267.82891999999998</v>
      </c>
      <c r="D32" s="177">
        <f t="shared" ca="1" si="4"/>
        <v>86.272506000000007</v>
      </c>
      <c r="E32" s="177">
        <f t="shared" ca="1" si="4"/>
        <v>4.9185740000000004</v>
      </c>
      <c r="F32" s="178">
        <f t="shared" ca="1" si="4"/>
        <v>0</v>
      </c>
      <c r="G32" s="179">
        <f t="shared" ca="1" si="1"/>
        <v>0</v>
      </c>
      <c r="H32" s="179">
        <f t="shared" ca="1" si="2"/>
        <v>341.3</v>
      </c>
      <c r="I32" s="180">
        <f t="shared" ca="1" si="5"/>
        <v>259.63</v>
      </c>
      <c r="J32" s="177">
        <f t="shared" ca="1" si="6"/>
        <v>76.94</v>
      </c>
      <c r="K32" s="177">
        <f t="shared" ca="1" si="7"/>
        <v>4.7300000000000004</v>
      </c>
      <c r="L32" s="177">
        <f t="shared" ca="1" si="8"/>
        <v>0</v>
      </c>
      <c r="M32" s="178">
        <f t="shared" ca="1" si="9"/>
        <v>341.3</v>
      </c>
      <c r="N32" s="176">
        <f t="shared" ca="1" si="10"/>
        <v>259.63</v>
      </c>
      <c r="O32" s="177">
        <f t="shared" ca="1" si="11"/>
        <v>76.94</v>
      </c>
      <c r="P32" s="177">
        <f t="shared" ca="1" si="12"/>
        <v>4.7300000000000004</v>
      </c>
      <c r="Q32" s="177">
        <f t="shared" ca="1" si="13"/>
        <v>0</v>
      </c>
      <c r="R32" s="178">
        <f t="shared" ca="1" si="14"/>
        <v>341.3</v>
      </c>
      <c r="W32" s="47"/>
      <c r="X32" s="47">
        <v>32</v>
      </c>
    </row>
    <row r="33" spans="1:24">
      <c r="A33" s="62" t="s">
        <v>75</v>
      </c>
      <c r="B33" s="171">
        <f t="shared" ca="1" si="3"/>
        <v>359.02</v>
      </c>
      <c r="C33" s="176">
        <f t="shared" ca="1" si="4"/>
        <v>267.82891999999998</v>
      </c>
      <c r="D33" s="177">
        <f t="shared" ca="1" si="4"/>
        <v>86.272506000000007</v>
      </c>
      <c r="E33" s="177">
        <f t="shared" ca="1" si="4"/>
        <v>4.9185740000000004</v>
      </c>
      <c r="F33" s="178">
        <f t="shared" ca="1" si="4"/>
        <v>0</v>
      </c>
      <c r="G33" s="179">
        <f t="shared" ca="1" si="1"/>
        <v>0</v>
      </c>
      <c r="H33" s="179">
        <f t="shared" ca="1" si="2"/>
        <v>341.3</v>
      </c>
      <c r="I33" s="180">
        <f t="shared" ca="1" si="5"/>
        <v>259.63</v>
      </c>
      <c r="J33" s="177">
        <f t="shared" ca="1" si="6"/>
        <v>76.94</v>
      </c>
      <c r="K33" s="177">
        <f t="shared" ca="1" si="7"/>
        <v>4.7300000000000004</v>
      </c>
      <c r="L33" s="177">
        <f t="shared" ca="1" si="8"/>
        <v>0</v>
      </c>
      <c r="M33" s="178">
        <f t="shared" ca="1" si="9"/>
        <v>341.3</v>
      </c>
      <c r="N33" s="176">
        <f t="shared" ca="1" si="10"/>
        <v>259.63</v>
      </c>
      <c r="O33" s="177">
        <f t="shared" ca="1" si="11"/>
        <v>76.94</v>
      </c>
      <c r="P33" s="177">
        <f t="shared" ca="1" si="12"/>
        <v>4.7300000000000004</v>
      </c>
      <c r="Q33" s="177">
        <f t="shared" ca="1" si="13"/>
        <v>0</v>
      </c>
      <c r="R33" s="178">
        <f t="shared" ca="1" si="14"/>
        <v>341.3</v>
      </c>
      <c r="W33" s="47"/>
      <c r="X33" s="47">
        <v>33</v>
      </c>
    </row>
    <row r="34" spans="1:24">
      <c r="A34" s="62" t="s">
        <v>76</v>
      </c>
      <c r="B34" s="171">
        <f t="shared" ca="1" si="3"/>
        <v>359.02</v>
      </c>
      <c r="C34" s="176">
        <f t="shared" ca="1" si="4"/>
        <v>267.82891999999998</v>
      </c>
      <c r="D34" s="177">
        <f t="shared" ca="1" si="4"/>
        <v>86.272506000000007</v>
      </c>
      <c r="E34" s="177">
        <f t="shared" ca="1" si="4"/>
        <v>4.9185740000000004</v>
      </c>
      <c r="F34" s="178">
        <f t="shared" ca="1" si="4"/>
        <v>0</v>
      </c>
      <c r="G34" s="179">
        <f t="shared" ca="1" si="1"/>
        <v>0</v>
      </c>
      <c r="H34" s="179">
        <f t="shared" ca="1" si="2"/>
        <v>341.3</v>
      </c>
      <c r="I34" s="180">
        <f t="shared" ca="1" si="5"/>
        <v>259.63</v>
      </c>
      <c r="J34" s="177">
        <f t="shared" ca="1" si="6"/>
        <v>76.94</v>
      </c>
      <c r="K34" s="177">
        <f t="shared" ca="1" si="7"/>
        <v>4.7300000000000004</v>
      </c>
      <c r="L34" s="177">
        <f t="shared" ca="1" si="8"/>
        <v>0</v>
      </c>
      <c r="M34" s="178">
        <f t="shared" ca="1" si="9"/>
        <v>341.3</v>
      </c>
      <c r="N34" s="176">
        <f t="shared" ca="1" si="10"/>
        <v>259.63</v>
      </c>
      <c r="O34" s="177">
        <f t="shared" ca="1" si="11"/>
        <v>76.94</v>
      </c>
      <c r="P34" s="177">
        <f t="shared" ca="1" si="12"/>
        <v>4.7300000000000004</v>
      </c>
      <c r="Q34" s="177">
        <f t="shared" ca="1" si="13"/>
        <v>0</v>
      </c>
      <c r="R34" s="178">
        <f t="shared" ca="1" si="14"/>
        <v>341.3</v>
      </c>
      <c r="W34" s="47"/>
      <c r="X34" s="47">
        <v>34</v>
      </c>
    </row>
    <row r="35" spans="1:24">
      <c r="A35" s="62" t="s">
        <v>77</v>
      </c>
      <c r="B35" s="171">
        <f t="shared" ca="1" si="3"/>
        <v>359.02</v>
      </c>
      <c r="C35" s="176">
        <f t="shared" ca="1" si="4"/>
        <v>267.82891999999998</v>
      </c>
      <c r="D35" s="177">
        <f t="shared" ca="1" si="4"/>
        <v>86.272506000000007</v>
      </c>
      <c r="E35" s="177">
        <f t="shared" ca="1" si="4"/>
        <v>4.9185740000000004</v>
      </c>
      <c r="F35" s="178">
        <f t="shared" ca="1" si="4"/>
        <v>0</v>
      </c>
      <c r="G35" s="179">
        <f t="shared" ca="1" si="1"/>
        <v>0</v>
      </c>
      <c r="H35" s="179">
        <f t="shared" ca="1" si="2"/>
        <v>341.3</v>
      </c>
      <c r="I35" s="180">
        <f t="shared" ca="1" si="5"/>
        <v>259.63</v>
      </c>
      <c r="J35" s="177">
        <f t="shared" ca="1" si="6"/>
        <v>76.94</v>
      </c>
      <c r="K35" s="177">
        <f t="shared" ca="1" si="7"/>
        <v>4.7300000000000004</v>
      </c>
      <c r="L35" s="177">
        <f t="shared" ca="1" si="8"/>
        <v>0</v>
      </c>
      <c r="M35" s="178">
        <f t="shared" ca="1" si="9"/>
        <v>341.3</v>
      </c>
      <c r="N35" s="176">
        <f t="shared" ca="1" si="10"/>
        <v>259.63</v>
      </c>
      <c r="O35" s="177">
        <f t="shared" ca="1" si="11"/>
        <v>76.94</v>
      </c>
      <c r="P35" s="177">
        <f t="shared" ca="1" si="12"/>
        <v>4.7300000000000004</v>
      </c>
      <c r="Q35" s="177">
        <f t="shared" ca="1" si="13"/>
        <v>0</v>
      </c>
      <c r="R35" s="178">
        <f t="shared" ca="1" si="14"/>
        <v>341.3</v>
      </c>
      <c r="W35" s="47"/>
      <c r="X35" s="47">
        <v>35</v>
      </c>
    </row>
    <row r="36" spans="1:24">
      <c r="A36" s="62" t="s">
        <v>78</v>
      </c>
      <c r="B36" s="171">
        <f t="shared" ca="1" si="3"/>
        <v>359.02</v>
      </c>
      <c r="C36" s="176">
        <f t="shared" ref="C36:F67" ca="1" si="15">$B36*C$1/100</f>
        <v>267.82891999999998</v>
      </c>
      <c r="D36" s="177">
        <f t="shared" ca="1" si="15"/>
        <v>86.272506000000007</v>
      </c>
      <c r="E36" s="177">
        <f t="shared" ca="1" si="15"/>
        <v>4.9185740000000004</v>
      </c>
      <c r="F36" s="178">
        <f t="shared" ca="1" si="15"/>
        <v>0</v>
      </c>
      <c r="G36" s="179">
        <f t="shared" ca="1" si="1"/>
        <v>0</v>
      </c>
      <c r="H36" s="179">
        <f t="shared" ca="1" si="2"/>
        <v>341.3</v>
      </c>
      <c r="I36" s="180">
        <f t="shared" ca="1" si="5"/>
        <v>259.63</v>
      </c>
      <c r="J36" s="177">
        <f t="shared" ca="1" si="6"/>
        <v>76.94</v>
      </c>
      <c r="K36" s="177">
        <f t="shared" ca="1" si="7"/>
        <v>4.7300000000000004</v>
      </c>
      <c r="L36" s="177">
        <f t="shared" ca="1" si="8"/>
        <v>0</v>
      </c>
      <c r="M36" s="178">
        <f t="shared" ca="1" si="9"/>
        <v>341.3</v>
      </c>
      <c r="N36" s="176">
        <f t="shared" ca="1" si="10"/>
        <v>259.63</v>
      </c>
      <c r="O36" s="177">
        <f t="shared" ca="1" si="11"/>
        <v>76.94</v>
      </c>
      <c r="P36" s="177">
        <f t="shared" ca="1" si="12"/>
        <v>4.7300000000000004</v>
      </c>
      <c r="Q36" s="177">
        <f t="shared" ca="1" si="13"/>
        <v>0</v>
      </c>
      <c r="R36" s="178">
        <f t="shared" ca="1" si="14"/>
        <v>341.3</v>
      </c>
      <c r="W36" s="47"/>
      <c r="X36" s="47">
        <v>36</v>
      </c>
    </row>
    <row r="37" spans="1:24">
      <c r="A37" s="62" t="s">
        <v>79</v>
      </c>
      <c r="B37" s="171">
        <f t="shared" ca="1" si="3"/>
        <v>359.02</v>
      </c>
      <c r="C37" s="176">
        <f t="shared" ca="1" si="15"/>
        <v>267.82891999999998</v>
      </c>
      <c r="D37" s="177">
        <f t="shared" ca="1" si="15"/>
        <v>86.272506000000007</v>
      </c>
      <c r="E37" s="177">
        <f t="shared" ca="1" si="15"/>
        <v>4.9185740000000004</v>
      </c>
      <c r="F37" s="178">
        <f t="shared" ca="1" si="15"/>
        <v>0</v>
      </c>
      <c r="G37" s="179">
        <f t="shared" ca="1" si="1"/>
        <v>0</v>
      </c>
      <c r="H37" s="179">
        <f t="shared" ca="1" si="2"/>
        <v>341.3</v>
      </c>
      <c r="I37" s="180">
        <f t="shared" ca="1" si="5"/>
        <v>259.63</v>
      </c>
      <c r="J37" s="177">
        <f t="shared" ca="1" si="6"/>
        <v>76.94</v>
      </c>
      <c r="K37" s="177">
        <f t="shared" ca="1" si="7"/>
        <v>4.7300000000000004</v>
      </c>
      <c r="L37" s="177">
        <f t="shared" ca="1" si="8"/>
        <v>0</v>
      </c>
      <c r="M37" s="178">
        <f t="shared" ca="1" si="9"/>
        <v>341.3</v>
      </c>
      <c r="N37" s="176">
        <f t="shared" ca="1" si="10"/>
        <v>259.63</v>
      </c>
      <c r="O37" s="177">
        <f t="shared" ca="1" si="11"/>
        <v>76.94</v>
      </c>
      <c r="P37" s="177">
        <f t="shared" ca="1" si="12"/>
        <v>4.7300000000000004</v>
      </c>
      <c r="Q37" s="177">
        <f t="shared" ca="1" si="13"/>
        <v>0</v>
      </c>
      <c r="R37" s="178">
        <f t="shared" ca="1" si="14"/>
        <v>341.3</v>
      </c>
      <c r="W37" s="47"/>
      <c r="X37" s="47">
        <v>37</v>
      </c>
    </row>
    <row r="38" spans="1:24">
      <c r="A38" s="62" t="s">
        <v>80</v>
      </c>
      <c r="B38" s="171">
        <f t="shared" ca="1" si="3"/>
        <v>359.02</v>
      </c>
      <c r="C38" s="176">
        <f t="shared" ca="1" si="15"/>
        <v>267.82891999999998</v>
      </c>
      <c r="D38" s="177">
        <f t="shared" ca="1" si="15"/>
        <v>86.272506000000007</v>
      </c>
      <c r="E38" s="177">
        <f t="shared" ca="1" si="15"/>
        <v>4.9185740000000004</v>
      </c>
      <c r="F38" s="178">
        <f t="shared" ca="1" si="15"/>
        <v>0</v>
      </c>
      <c r="G38" s="179">
        <f t="shared" ca="1" si="1"/>
        <v>0</v>
      </c>
      <c r="H38" s="179">
        <f t="shared" ca="1" si="2"/>
        <v>341.3</v>
      </c>
      <c r="I38" s="180">
        <f t="shared" ca="1" si="5"/>
        <v>259.63</v>
      </c>
      <c r="J38" s="177">
        <f t="shared" ca="1" si="6"/>
        <v>76.94</v>
      </c>
      <c r="K38" s="177">
        <f t="shared" ca="1" si="7"/>
        <v>4.7300000000000004</v>
      </c>
      <c r="L38" s="177">
        <f t="shared" ca="1" si="8"/>
        <v>0</v>
      </c>
      <c r="M38" s="178">
        <f t="shared" ca="1" si="9"/>
        <v>341.3</v>
      </c>
      <c r="N38" s="176">
        <f t="shared" ca="1" si="10"/>
        <v>259.63</v>
      </c>
      <c r="O38" s="177">
        <f t="shared" ca="1" si="11"/>
        <v>76.94</v>
      </c>
      <c r="P38" s="177">
        <f t="shared" ca="1" si="12"/>
        <v>4.7300000000000004</v>
      </c>
      <c r="Q38" s="177">
        <f t="shared" ca="1" si="13"/>
        <v>0</v>
      </c>
      <c r="R38" s="178">
        <f t="shared" ca="1" si="14"/>
        <v>341.3</v>
      </c>
      <c r="W38" s="47"/>
      <c r="X38" s="47">
        <v>38</v>
      </c>
    </row>
    <row r="39" spans="1:24">
      <c r="A39" s="62" t="s">
        <v>81</v>
      </c>
      <c r="B39" s="171">
        <f t="shared" ca="1" si="3"/>
        <v>359.03</v>
      </c>
      <c r="C39" s="176">
        <f t="shared" ca="1" si="15"/>
        <v>267.83637999999996</v>
      </c>
      <c r="D39" s="177">
        <f t="shared" ca="1" si="15"/>
        <v>86.274909000000008</v>
      </c>
      <c r="E39" s="177">
        <f t="shared" ca="1" si="15"/>
        <v>4.9187110000000001</v>
      </c>
      <c r="F39" s="178">
        <f t="shared" ca="1" si="15"/>
        <v>0</v>
      </c>
      <c r="G39" s="179">
        <f t="shared" ca="1" si="1"/>
        <v>0</v>
      </c>
      <c r="H39" s="179">
        <f t="shared" ca="1" si="2"/>
        <v>341.3</v>
      </c>
      <c r="I39" s="180">
        <f t="shared" ca="1" si="5"/>
        <v>259.63</v>
      </c>
      <c r="J39" s="177">
        <f t="shared" ca="1" si="6"/>
        <v>76.94</v>
      </c>
      <c r="K39" s="177">
        <f t="shared" ca="1" si="7"/>
        <v>4.7300000000000004</v>
      </c>
      <c r="L39" s="177">
        <f t="shared" ca="1" si="8"/>
        <v>0</v>
      </c>
      <c r="M39" s="178">
        <f t="shared" ca="1" si="9"/>
        <v>341.3</v>
      </c>
      <c r="N39" s="176">
        <f t="shared" ca="1" si="10"/>
        <v>259.63</v>
      </c>
      <c r="O39" s="177">
        <f t="shared" ca="1" si="11"/>
        <v>76.94</v>
      </c>
      <c r="P39" s="177">
        <f t="shared" ca="1" si="12"/>
        <v>4.7300000000000004</v>
      </c>
      <c r="Q39" s="177">
        <f t="shared" ca="1" si="13"/>
        <v>0</v>
      </c>
      <c r="R39" s="178">
        <f t="shared" ca="1" si="14"/>
        <v>341.3</v>
      </c>
      <c r="W39" s="47"/>
      <c r="X39" s="47">
        <v>39</v>
      </c>
    </row>
    <row r="40" spans="1:24">
      <c r="A40" s="62" t="s">
        <v>82</v>
      </c>
      <c r="B40" s="171">
        <f t="shared" ca="1" si="3"/>
        <v>359.02</v>
      </c>
      <c r="C40" s="176">
        <f t="shared" ca="1" si="15"/>
        <v>267.82891999999998</v>
      </c>
      <c r="D40" s="177">
        <f t="shared" ca="1" si="15"/>
        <v>86.272506000000007</v>
      </c>
      <c r="E40" s="177">
        <f t="shared" ca="1" si="15"/>
        <v>4.9185740000000004</v>
      </c>
      <c r="F40" s="178">
        <f t="shared" ca="1" si="15"/>
        <v>0</v>
      </c>
      <c r="G40" s="179">
        <f t="shared" ca="1" si="1"/>
        <v>0</v>
      </c>
      <c r="H40" s="179">
        <f t="shared" ca="1" si="2"/>
        <v>341.3</v>
      </c>
      <c r="I40" s="180">
        <f t="shared" ca="1" si="5"/>
        <v>259.63</v>
      </c>
      <c r="J40" s="177">
        <f t="shared" ca="1" si="6"/>
        <v>76.94</v>
      </c>
      <c r="K40" s="177">
        <f t="shared" ca="1" si="7"/>
        <v>4.7300000000000004</v>
      </c>
      <c r="L40" s="177">
        <f t="shared" ca="1" si="8"/>
        <v>0</v>
      </c>
      <c r="M40" s="178">
        <f t="shared" ca="1" si="9"/>
        <v>341.3</v>
      </c>
      <c r="N40" s="176">
        <f t="shared" ca="1" si="10"/>
        <v>259.63</v>
      </c>
      <c r="O40" s="177">
        <f t="shared" ca="1" si="11"/>
        <v>76.94</v>
      </c>
      <c r="P40" s="177">
        <f t="shared" ca="1" si="12"/>
        <v>4.7300000000000004</v>
      </c>
      <c r="Q40" s="177">
        <f t="shared" ca="1" si="13"/>
        <v>0</v>
      </c>
      <c r="R40" s="178">
        <f t="shared" ca="1" si="14"/>
        <v>341.3</v>
      </c>
      <c r="W40" s="47"/>
      <c r="X40" s="47">
        <v>40</v>
      </c>
    </row>
    <row r="41" spans="1:24">
      <c r="A41" s="62" t="s">
        <v>83</v>
      </c>
      <c r="B41" s="171">
        <f t="shared" ca="1" si="3"/>
        <v>359.03</v>
      </c>
      <c r="C41" s="176">
        <f t="shared" ca="1" si="15"/>
        <v>267.83637999999996</v>
      </c>
      <c r="D41" s="177">
        <f t="shared" ca="1" si="15"/>
        <v>86.274909000000008</v>
      </c>
      <c r="E41" s="177">
        <f t="shared" ca="1" si="15"/>
        <v>4.9187110000000001</v>
      </c>
      <c r="F41" s="178">
        <f t="shared" ca="1" si="15"/>
        <v>0</v>
      </c>
      <c r="G41" s="179">
        <f t="shared" ca="1" si="1"/>
        <v>0</v>
      </c>
      <c r="H41" s="179">
        <f t="shared" ca="1" si="2"/>
        <v>341.3</v>
      </c>
      <c r="I41" s="180">
        <f t="shared" ca="1" si="5"/>
        <v>259.63</v>
      </c>
      <c r="J41" s="177">
        <f t="shared" ca="1" si="6"/>
        <v>76.94</v>
      </c>
      <c r="K41" s="177">
        <f t="shared" ca="1" si="7"/>
        <v>4.7300000000000004</v>
      </c>
      <c r="L41" s="177">
        <f t="shared" ca="1" si="8"/>
        <v>0</v>
      </c>
      <c r="M41" s="178">
        <f t="shared" ca="1" si="9"/>
        <v>341.3</v>
      </c>
      <c r="N41" s="176">
        <f t="shared" ca="1" si="10"/>
        <v>259.63</v>
      </c>
      <c r="O41" s="177">
        <f t="shared" ca="1" si="11"/>
        <v>76.94</v>
      </c>
      <c r="P41" s="177">
        <f t="shared" ca="1" si="12"/>
        <v>4.7300000000000004</v>
      </c>
      <c r="Q41" s="177">
        <f t="shared" ca="1" si="13"/>
        <v>0</v>
      </c>
      <c r="R41" s="178">
        <f t="shared" ca="1" si="14"/>
        <v>341.3</v>
      </c>
      <c r="W41" s="47"/>
      <c r="X41" s="47">
        <v>41</v>
      </c>
    </row>
    <row r="42" spans="1:24">
      <c r="A42" s="62" t="s">
        <v>84</v>
      </c>
      <c r="B42" s="171">
        <f t="shared" ca="1" si="3"/>
        <v>683.14</v>
      </c>
      <c r="C42" s="176">
        <f t="shared" ca="1" si="15"/>
        <v>509.62243999999993</v>
      </c>
      <c r="D42" s="177">
        <f t="shared" ca="1" si="15"/>
        <v>164.15854200000001</v>
      </c>
      <c r="E42" s="177">
        <f t="shared" ca="1" si="15"/>
        <v>9.3590180000000007</v>
      </c>
      <c r="F42" s="178">
        <f t="shared" ca="1" si="15"/>
        <v>0</v>
      </c>
      <c r="G42" s="179">
        <f t="shared" ca="1" si="1"/>
        <v>0</v>
      </c>
      <c r="H42" s="179">
        <f t="shared" ca="1" si="2"/>
        <v>579.69000000000005</v>
      </c>
      <c r="I42" s="180">
        <f t="shared" ca="1" si="5"/>
        <v>432.45</v>
      </c>
      <c r="J42" s="177">
        <f t="shared" ca="1" si="6"/>
        <v>139.30000000000001</v>
      </c>
      <c r="K42" s="177">
        <f t="shared" ca="1" si="7"/>
        <v>7.94</v>
      </c>
      <c r="L42" s="177">
        <f t="shared" ca="1" si="8"/>
        <v>0</v>
      </c>
      <c r="M42" s="178">
        <f t="shared" ca="1" si="9"/>
        <v>579.69000000000005</v>
      </c>
      <c r="N42" s="176">
        <f t="shared" ca="1" si="10"/>
        <v>432.45</v>
      </c>
      <c r="O42" s="177">
        <f t="shared" ca="1" si="11"/>
        <v>139.30000000000001</v>
      </c>
      <c r="P42" s="177">
        <f t="shared" ca="1" si="12"/>
        <v>7.94</v>
      </c>
      <c r="Q42" s="177">
        <f t="shared" ca="1" si="13"/>
        <v>0</v>
      </c>
      <c r="R42" s="178">
        <f t="shared" ca="1" si="14"/>
        <v>579.69000000000005</v>
      </c>
      <c r="W42" s="47"/>
      <c r="X42" s="47">
        <v>42</v>
      </c>
    </row>
    <row r="43" spans="1:24">
      <c r="A43" s="62" t="s">
        <v>85</v>
      </c>
      <c r="B43" s="171">
        <f t="shared" ca="1" si="3"/>
        <v>683.14</v>
      </c>
      <c r="C43" s="176">
        <f t="shared" ca="1" si="15"/>
        <v>509.62243999999993</v>
      </c>
      <c r="D43" s="177">
        <f t="shared" ca="1" si="15"/>
        <v>164.15854200000001</v>
      </c>
      <c r="E43" s="177">
        <f t="shared" ca="1" si="15"/>
        <v>9.3590180000000007</v>
      </c>
      <c r="F43" s="178">
        <f t="shared" ca="1" si="15"/>
        <v>0</v>
      </c>
      <c r="G43" s="179">
        <f t="shared" ca="1" si="1"/>
        <v>0</v>
      </c>
      <c r="H43" s="179">
        <f t="shared" ca="1" si="2"/>
        <v>442.1</v>
      </c>
      <c r="I43" s="180">
        <f t="shared" ca="1" si="5"/>
        <v>329.81</v>
      </c>
      <c r="J43" s="177">
        <f t="shared" ca="1" si="6"/>
        <v>106.24</v>
      </c>
      <c r="K43" s="177">
        <f t="shared" ca="1" si="7"/>
        <v>6.06</v>
      </c>
      <c r="L43" s="177">
        <f t="shared" ca="1" si="8"/>
        <v>0</v>
      </c>
      <c r="M43" s="178">
        <f t="shared" ca="1" si="9"/>
        <v>442.11</v>
      </c>
      <c r="N43" s="176">
        <f t="shared" ca="1" si="10"/>
        <v>329.80254009183238</v>
      </c>
      <c r="O43" s="177">
        <f t="shared" ca="1" si="11"/>
        <v>106.23759697812761</v>
      </c>
      <c r="P43" s="177">
        <f t="shared" ca="1" si="12"/>
        <v>6.0598629300400351</v>
      </c>
      <c r="Q43" s="177">
        <f t="shared" ca="1" si="13"/>
        <v>0</v>
      </c>
      <c r="R43" s="178">
        <f t="shared" ca="1" si="14"/>
        <v>442.1</v>
      </c>
      <c r="W43" s="47"/>
      <c r="X43" s="47">
        <v>43</v>
      </c>
    </row>
    <row r="44" spans="1:24">
      <c r="A44" s="62" t="s">
        <v>86</v>
      </c>
      <c r="B44" s="171">
        <f t="shared" ca="1" si="3"/>
        <v>683.14</v>
      </c>
      <c r="C44" s="176">
        <f t="shared" ca="1" si="15"/>
        <v>509.62243999999993</v>
      </c>
      <c r="D44" s="177">
        <f t="shared" ca="1" si="15"/>
        <v>164.15854200000001</v>
      </c>
      <c r="E44" s="177">
        <f t="shared" ca="1" si="15"/>
        <v>9.3590180000000007</v>
      </c>
      <c r="F44" s="178">
        <f t="shared" ca="1" si="15"/>
        <v>0</v>
      </c>
      <c r="G44" s="179">
        <f t="shared" ca="1" si="1"/>
        <v>0</v>
      </c>
      <c r="H44" s="179">
        <f t="shared" ca="1" si="2"/>
        <v>304.60000000000002</v>
      </c>
      <c r="I44" s="180">
        <f t="shared" ca="1" si="5"/>
        <v>226.49</v>
      </c>
      <c r="J44" s="177">
        <f t="shared" ca="1" si="6"/>
        <v>72.959999999999994</v>
      </c>
      <c r="K44" s="177">
        <f t="shared" ca="1" si="7"/>
        <v>5.15</v>
      </c>
      <c r="L44" s="177">
        <f t="shared" ca="1" si="8"/>
        <v>0</v>
      </c>
      <c r="M44" s="178">
        <f t="shared" ca="1" si="9"/>
        <v>304.59999999999997</v>
      </c>
      <c r="N44" s="176">
        <f t="shared" ca="1" si="10"/>
        <v>226.49000000000004</v>
      </c>
      <c r="O44" s="177">
        <f t="shared" ca="1" si="11"/>
        <v>72.960000000000008</v>
      </c>
      <c r="P44" s="177">
        <f t="shared" ca="1" si="12"/>
        <v>5.1500000000000012</v>
      </c>
      <c r="Q44" s="177">
        <f t="shared" ca="1" si="13"/>
        <v>0</v>
      </c>
      <c r="R44" s="178">
        <f t="shared" ca="1" si="14"/>
        <v>304.60000000000002</v>
      </c>
      <c r="W44" s="47"/>
      <c r="X44" s="47">
        <v>44</v>
      </c>
    </row>
    <row r="45" spans="1:24">
      <c r="A45" s="62" t="s">
        <v>87</v>
      </c>
      <c r="B45" s="171">
        <f t="shared" ca="1" si="3"/>
        <v>683.14</v>
      </c>
      <c r="C45" s="176">
        <f t="shared" ca="1" si="15"/>
        <v>509.62243999999993</v>
      </c>
      <c r="D45" s="177">
        <f t="shared" ca="1" si="15"/>
        <v>164.15854200000001</v>
      </c>
      <c r="E45" s="177">
        <f t="shared" ca="1" si="15"/>
        <v>9.3590180000000007</v>
      </c>
      <c r="F45" s="178">
        <f t="shared" ca="1" si="15"/>
        <v>0</v>
      </c>
      <c r="G45" s="179">
        <f t="shared" ca="1" si="1"/>
        <v>0</v>
      </c>
      <c r="H45" s="179">
        <f t="shared" ca="1" si="2"/>
        <v>226.12</v>
      </c>
      <c r="I45" s="180">
        <f t="shared" ca="1" si="5"/>
        <v>134.62</v>
      </c>
      <c r="J45" s="177">
        <f t="shared" ca="1" si="6"/>
        <v>86.54</v>
      </c>
      <c r="K45" s="177">
        <f t="shared" ca="1" si="7"/>
        <v>4.95</v>
      </c>
      <c r="L45" s="177">
        <f t="shared" ca="1" si="8"/>
        <v>0</v>
      </c>
      <c r="M45" s="178">
        <f t="shared" ca="1" si="9"/>
        <v>226.11</v>
      </c>
      <c r="N45" s="176">
        <f t="shared" ca="1" si="10"/>
        <v>134.62595373933041</v>
      </c>
      <c r="O45" s="177">
        <f t="shared" ca="1" si="11"/>
        <v>86.543827340674895</v>
      </c>
      <c r="P45" s="177">
        <f t="shared" ca="1" si="12"/>
        <v>4.9502189199946924</v>
      </c>
      <c r="Q45" s="177">
        <f t="shared" ca="1" si="13"/>
        <v>0</v>
      </c>
      <c r="R45" s="178">
        <f t="shared" ca="1" si="14"/>
        <v>226.11999999999998</v>
      </c>
      <c r="W45" s="47"/>
      <c r="X45" s="47">
        <v>45</v>
      </c>
    </row>
    <row r="46" spans="1:24">
      <c r="A46" s="62" t="s">
        <v>88</v>
      </c>
      <c r="B46" s="171">
        <f t="shared" ca="1" si="3"/>
        <v>683.14</v>
      </c>
      <c r="C46" s="176">
        <f t="shared" ca="1" si="15"/>
        <v>509.62243999999993</v>
      </c>
      <c r="D46" s="177">
        <f t="shared" ca="1" si="15"/>
        <v>164.15854200000001</v>
      </c>
      <c r="E46" s="177">
        <f t="shared" ca="1" si="15"/>
        <v>9.3590180000000007</v>
      </c>
      <c r="F46" s="178">
        <f t="shared" ca="1" si="15"/>
        <v>0</v>
      </c>
      <c r="G46" s="179">
        <f t="shared" ca="1" si="1"/>
        <v>0</v>
      </c>
      <c r="H46" s="179">
        <f t="shared" ca="1" si="2"/>
        <v>226.12</v>
      </c>
      <c r="I46" s="180">
        <f t="shared" ca="1" si="5"/>
        <v>134.62</v>
      </c>
      <c r="J46" s="177">
        <f t="shared" ca="1" si="6"/>
        <v>86.54</v>
      </c>
      <c r="K46" s="177">
        <f t="shared" ca="1" si="7"/>
        <v>4.95</v>
      </c>
      <c r="L46" s="177">
        <f t="shared" ca="1" si="8"/>
        <v>0</v>
      </c>
      <c r="M46" s="178">
        <f t="shared" ca="1" si="9"/>
        <v>226.11</v>
      </c>
      <c r="N46" s="176">
        <f t="shared" ca="1" si="10"/>
        <v>134.62595373933041</v>
      </c>
      <c r="O46" s="177">
        <f t="shared" ca="1" si="11"/>
        <v>86.543827340674895</v>
      </c>
      <c r="P46" s="177">
        <f t="shared" ca="1" si="12"/>
        <v>4.9502189199946924</v>
      </c>
      <c r="Q46" s="177">
        <f t="shared" ca="1" si="13"/>
        <v>0</v>
      </c>
      <c r="R46" s="178">
        <f t="shared" ca="1" si="14"/>
        <v>226.11999999999998</v>
      </c>
      <c r="W46" s="47"/>
      <c r="X46" s="47">
        <v>46</v>
      </c>
    </row>
    <row r="47" spans="1:24">
      <c r="A47" s="62" t="s">
        <v>89</v>
      </c>
      <c r="B47" s="171">
        <f t="shared" ca="1" si="3"/>
        <v>683.14</v>
      </c>
      <c r="C47" s="176">
        <f t="shared" ca="1" si="15"/>
        <v>509.62243999999993</v>
      </c>
      <c r="D47" s="177">
        <f t="shared" ca="1" si="15"/>
        <v>164.15854200000001</v>
      </c>
      <c r="E47" s="177">
        <f t="shared" ca="1" si="15"/>
        <v>9.3590180000000007</v>
      </c>
      <c r="F47" s="178">
        <f t="shared" ca="1" si="15"/>
        <v>0</v>
      </c>
      <c r="G47" s="179">
        <f t="shared" ca="1" si="1"/>
        <v>0</v>
      </c>
      <c r="H47" s="179">
        <f t="shared" ca="1" si="2"/>
        <v>226.12</v>
      </c>
      <c r="I47" s="180">
        <f t="shared" ca="1" si="5"/>
        <v>134.62</v>
      </c>
      <c r="J47" s="177">
        <f t="shared" ca="1" si="6"/>
        <v>86.54</v>
      </c>
      <c r="K47" s="177">
        <f t="shared" ca="1" si="7"/>
        <v>4.95</v>
      </c>
      <c r="L47" s="177">
        <f t="shared" ca="1" si="8"/>
        <v>0</v>
      </c>
      <c r="M47" s="178">
        <f t="shared" ca="1" si="9"/>
        <v>226.11</v>
      </c>
      <c r="N47" s="176">
        <f t="shared" ca="1" si="10"/>
        <v>134.62595373933041</v>
      </c>
      <c r="O47" s="177">
        <f t="shared" ca="1" si="11"/>
        <v>86.543827340674895</v>
      </c>
      <c r="P47" s="177">
        <f t="shared" ca="1" si="12"/>
        <v>4.9502189199946924</v>
      </c>
      <c r="Q47" s="177">
        <f t="shared" ca="1" si="13"/>
        <v>0</v>
      </c>
      <c r="R47" s="178">
        <f t="shared" ca="1" si="14"/>
        <v>226.11999999999998</v>
      </c>
      <c r="W47" s="47"/>
      <c r="X47" s="47">
        <v>47</v>
      </c>
    </row>
    <row r="48" spans="1:24">
      <c r="A48" s="62" t="s">
        <v>90</v>
      </c>
      <c r="B48" s="171">
        <f t="shared" ca="1" si="3"/>
        <v>683.14</v>
      </c>
      <c r="C48" s="176">
        <f t="shared" ca="1" si="15"/>
        <v>509.62243999999993</v>
      </c>
      <c r="D48" s="177">
        <f t="shared" ca="1" si="15"/>
        <v>164.15854200000001</v>
      </c>
      <c r="E48" s="177">
        <f t="shared" ca="1" si="15"/>
        <v>9.3590180000000007</v>
      </c>
      <c r="F48" s="178">
        <f t="shared" ca="1" si="15"/>
        <v>0</v>
      </c>
      <c r="G48" s="179">
        <f t="shared" ca="1" si="1"/>
        <v>0</v>
      </c>
      <c r="H48" s="179">
        <f t="shared" ca="1" si="2"/>
        <v>226.12</v>
      </c>
      <c r="I48" s="180">
        <f t="shared" ca="1" si="5"/>
        <v>134.62</v>
      </c>
      <c r="J48" s="177">
        <f t="shared" ca="1" si="6"/>
        <v>86.54</v>
      </c>
      <c r="K48" s="177">
        <f t="shared" ca="1" si="7"/>
        <v>4.95</v>
      </c>
      <c r="L48" s="177">
        <f t="shared" ca="1" si="8"/>
        <v>0</v>
      </c>
      <c r="M48" s="178">
        <f t="shared" ca="1" si="9"/>
        <v>226.11</v>
      </c>
      <c r="N48" s="176">
        <f t="shared" ca="1" si="10"/>
        <v>134.62595373933041</v>
      </c>
      <c r="O48" s="177">
        <f t="shared" ca="1" si="11"/>
        <v>86.543827340674895</v>
      </c>
      <c r="P48" s="177">
        <f t="shared" ca="1" si="12"/>
        <v>4.9502189199946924</v>
      </c>
      <c r="Q48" s="177">
        <f t="shared" ca="1" si="13"/>
        <v>0</v>
      </c>
      <c r="R48" s="178">
        <f t="shared" ca="1" si="14"/>
        <v>226.11999999999998</v>
      </c>
      <c r="W48" s="47"/>
      <c r="X48" s="47">
        <v>48</v>
      </c>
    </row>
    <row r="49" spans="1:24">
      <c r="A49" s="62" t="s">
        <v>91</v>
      </c>
      <c r="B49" s="171">
        <f t="shared" ca="1" si="3"/>
        <v>683.14</v>
      </c>
      <c r="C49" s="176">
        <f t="shared" ca="1" si="15"/>
        <v>509.62243999999993</v>
      </c>
      <c r="D49" s="177">
        <f t="shared" ca="1" si="15"/>
        <v>164.15854200000001</v>
      </c>
      <c r="E49" s="177">
        <f t="shared" ca="1" si="15"/>
        <v>9.3590180000000007</v>
      </c>
      <c r="F49" s="178">
        <f t="shared" ca="1" si="15"/>
        <v>0</v>
      </c>
      <c r="G49" s="179">
        <f t="shared" ca="1" si="1"/>
        <v>0</v>
      </c>
      <c r="H49" s="179">
        <f t="shared" ca="1" si="2"/>
        <v>179.96</v>
      </c>
      <c r="I49" s="180">
        <f t="shared" ca="1" si="5"/>
        <v>134.62</v>
      </c>
      <c r="J49" s="177">
        <f t="shared" ca="1" si="6"/>
        <v>40.39</v>
      </c>
      <c r="K49" s="177">
        <f t="shared" ca="1" si="7"/>
        <v>4.95</v>
      </c>
      <c r="L49" s="177">
        <f t="shared" ca="1" si="8"/>
        <v>0</v>
      </c>
      <c r="M49" s="178">
        <f t="shared" ca="1" si="9"/>
        <v>179.95999999999998</v>
      </c>
      <c r="N49" s="176">
        <f t="shared" ca="1" si="10"/>
        <v>134.62000000000003</v>
      </c>
      <c r="O49" s="177">
        <f t="shared" ca="1" si="11"/>
        <v>40.390000000000008</v>
      </c>
      <c r="P49" s="177">
        <f t="shared" ca="1" si="12"/>
        <v>4.9500000000000011</v>
      </c>
      <c r="Q49" s="177">
        <f t="shared" ca="1" si="13"/>
        <v>0</v>
      </c>
      <c r="R49" s="178">
        <f t="shared" ca="1" si="14"/>
        <v>179.96000000000004</v>
      </c>
      <c r="W49" s="47"/>
      <c r="X49" s="47">
        <v>49</v>
      </c>
    </row>
    <row r="50" spans="1:24">
      <c r="A50" s="62" t="s">
        <v>92</v>
      </c>
      <c r="B50" s="171">
        <f t="shared" ca="1" si="3"/>
        <v>683.14</v>
      </c>
      <c r="C50" s="176">
        <f t="shared" ca="1" si="15"/>
        <v>509.62243999999993</v>
      </c>
      <c r="D50" s="177">
        <f t="shared" ca="1" si="15"/>
        <v>164.15854200000001</v>
      </c>
      <c r="E50" s="177">
        <f t="shared" ca="1" si="15"/>
        <v>9.3590180000000007</v>
      </c>
      <c r="F50" s="178">
        <f t="shared" ca="1" si="15"/>
        <v>0</v>
      </c>
      <c r="G50" s="179">
        <f t="shared" ca="1" si="1"/>
        <v>0</v>
      </c>
      <c r="H50" s="179">
        <f t="shared" ca="1" si="2"/>
        <v>179.96</v>
      </c>
      <c r="I50" s="180">
        <f t="shared" ca="1" si="5"/>
        <v>134.62</v>
      </c>
      <c r="J50" s="177">
        <f t="shared" ca="1" si="6"/>
        <v>40.39</v>
      </c>
      <c r="K50" s="177">
        <f t="shared" ca="1" si="7"/>
        <v>4.95</v>
      </c>
      <c r="L50" s="177">
        <f t="shared" ca="1" si="8"/>
        <v>0</v>
      </c>
      <c r="M50" s="178">
        <f t="shared" ca="1" si="9"/>
        <v>179.95999999999998</v>
      </c>
      <c r="N50" s="176">
        <f t="shared" ca="1" si="10"/>
        <v>134.62000000000003</v>
      </c>
      <c r="O50" s="177">
        <f t="shared" ca="1" si="11"/>
        <v>40.390000000000008</v>
      </c>
      <c r="P50" s="177">
        <f t="shared" ca="1" si="12"/>
        <v>4.9500000000000011</v>
      </c>
      <c r="Q50" s="177">
        <f t="shared" ca="1" si="13"/>
        <v>0</v>
      </c>
      <c r="R50" s="178">
        <f t="shared" ca="1" si="14"/>
        <v>179.96000000000004</v>
      </c>
      <c r="W50" s="47"/>
      <c r="X50" s="47">
        <v>50</v>
      </c>
    </row>
    <row r="51" spans="1:24">
      <c r="A51" s="62" t="s">
        <v>93</v>
      </c>
      <c r="B51" s="171">
        <f t="shared" ca="1" si="3"/>
        <v>683.14</v>
      </c>
      <c r="C51" s="176">
        <f t="shared" ca="1" si="15"/>
        <v>509.62243999999993</v>
      </c>
      <c r="D51" s="177">
        <f t="shared" ca="1" si="15"/>
        <v>164.15854200000001</v>
      </c>
      <c r="E51" s="177">
        <f t="shared" ca="1" si="15"/>
        <v>9.3590180000000007</v>
      </c>
      <c r="F51" s="178">
        <f t="shared" ca="1" si="15"/>
        <v>0</v>
      </c>
      <c r="G51" s="179">
        <f t="shared" ca="1" si="1"/>
        <v>0</v>
      </c>
      <c r="H51" s="179">
        <f t="shared" ca="1" si="2"/>
        <v>179.96</v>
      </c>
      <c r="I51" s="180">
        <f t="shared" ca="1" si="5"/>
        <v>134.62</v>
      </c>
      <c r="J51" s="177">
        <f t="shared" ca="1" si="6"/>
        <v>40.39</v>
      </c>
      <c r="K51" s="177">
        <f t="shared" ca="1" si="7"/>
        <v>4.95</v>
      </c>
      <c r="L51" s="177">
        <f t="shared" ca="1" si="8"/>
        <v>0</v>
      </c>
      <c r="M51" s="178">
        <f t="shared" ca="1" si="9"/>
        <v>179.95999999999998</v>
      </c>
      <c r="N51" s="176">
        <f t="shared" ca="1" si="10"/>
        <v>134.62000000000003</v>
      </c>
      <c r="O51" s="177">
        <f t="shared" ca="1" si="11"/>
        <v>40.390000000000008</v>
      </c>
      <c r="P51" s="177">
        <f t="shared" ca="1" si="12"/>
        <v>4.9500000000000011</v>
      </c>
      <c r="Q51" s="177">
        <f t="shared" ca="1" si="13"/>
        <v>0</v>
      </c>
      <c r="R51" s="178">
        <f t="shared" ca="1" si="14"/>
        <v>179.96000000000004</v>
      </c>
      <c r="W51" s="47"/>
      <c r="X51" s="47">
        <v>51</v>
      </c>
    </row>
    <row r="52" spans="1:24">
      <c r="A52" s="62" t="s">
        <v>94</v>
      </c>
      <c r="B52" s="171">
        <f t="shared" ca="1" si="3"/>
        <v>683.14</v>
      </c>
      <c r="C52" s="176">
        <f t="shared" ca="1" si="15"/>
        <v>509.62243999999993</v>
      </c>
      <c r="D52" s="177">
        <f t="shared" ca="1" si="15"/>
        <v>164.15854200000001</v>
      </c>
      <c r="E52" s="177">
        <f t="shared" ca="1" si="15"/>
        <v>9.3590180000000007</v>
      </c>
      <c r="F52" s="178">
        <f t="shared" ca="1" si="15"/>
        <v>0</v>
      </c>
      <c r="G52" s="179">
        <f t="shared" ca="1" si="1"/>
        <v>0</v>
      </c>
      <c r="H52" s="179">
        <f t="shared" ca="1" si="2"/>
        <v>179.96</v>
      </c>
      <c r="I52" s="180">
        <f t="shared" ca="1" si="5"/>
        <v>134.62</v>
      </c>
      <c r="J52" s="177">
        <f t="shared" ca="1" si="6"/>
        <v>40.39</v>
      </c>
      <c r="K52" s="177">
        <f t="shared" ca="1" si="7"/>
        <v>4.95</v>
      </c>
      <c r="L52" s="177">
        <f t="shared" ca="1" si="8"/>
        <v>0</v>
      </c>
      <c r="M52" s="178">
        <f t="shared" ca="1" si="9"/>
        <v>179.95999999999998</v>
      </c>
      <c r="N52" s="176">
        <f t="shared" ca="1" si="10"/>
        <v>134.62000000000003</v>
      </c>
      <c r="O52" s="177">
        <f t="shared" ca="1" si="11"/>
        <v>40.390000000000008</v>
      </c>
      <c r="P52" s="177">
        <f t="shared" ca="1" si="12"/>
        <v>4.9500000000000011</v>
      </c>
      <c r="Q52" s="177">
        <f t="shared" ca="1" si="13"/>
        <v>0</v>
      </c>
      <c r="R52" s="178">
        <f t="shared" ca="1" si="14"/>
        <v>179.96000000000004</v>
      </c>
      <c r="W52" s="47"/>
      <c r="X52" s="47">
        <v>52</v>
      </c>
    </row>
    <row r="53" spans="1:24">
      <c r="A53" s="62" t="s">
        <v>95</v>
      </c>
      <c r="B53" s="171">
        <f t="shared" ca="1" si="3"/>
        <v>683.14</v>
      </c>
      <c r="C53" s="176">
        <f t="shared" ca="1" si="15"/>
        <v>509.62243999999993</v>
      </c>
      <c r="D53" s="177">
        <f t="shared" ca="1" si="15"/>
        <v>164.15854200000001</v>
      </c>
      <c r="E53" s="177">
        <f t="shared" ca="1" si="15"/>
        <v>9.3590180000000007</v>
      </c>
      <c r="F53" s="178">
        <f t="shared" ca="1" si="15"/>
        <v>0</v>
      </c>
      <c r="G53" s="179">
        <f t="shared" ca="1" si="1"/>
        <v>0</v>
      </c>
      <c r="H53" s="179">
        <f t="shared" ca="1" si="2"/>
        <v>179.96</v>
      </c>
      <c r="I53" s="180">
        <f t="shared" ca="1" si="5"/>
        <v>134.62</v>
      </c>
      <c r="J53" s="177">
        <f t="shared" ca="1" si="6"/>
        <v>40.39</v>
      </c>
      <c r="K53" s="177">
        <f t="shared" ca="1" si="7"/>
        <v>4.95</v>
      </c>
      <c r="L53" s="177">
        <f t="shared" ca="1" si="8"/>
        <v>0</v>
      </c>
      <c r="M53" s="178">
        <f t="shared" ca="1" si="9"/>
        <v>179.95999999999998</v>
      </c>
      <c r="N53" s="176">
        <f t="shared" ca="1" si="10"/>
        <v>134.62000000000003</v>
      </c>
      <c r="O53" s="177">
        <f t="shared" ca="1" si="11"/>
        <v>40.390000000000008</v>
      </c>
      <c r="P53" s="177">
        <f t="shared" ca="1" si="12"/>
        <v>4.9500000000000011</v>
      </c>
      <c r="Q53" s="177">
        <f t="shared" ca="1" si="13"/>
        <v>0</v>
      </c>
      <c r="R53" s="178">
        <f t="shared" ca="1" si="14"/>
        <v>179.96000000000004</v>
      </c>
      <c r="W53" s="47"/>
      <c r="X53" s="47">
        <v>53</v>
      </c>
    </row>
    <row r="54" spans="1:24">
      <c r="A54" s="62" t="s">
        <v>96</v>
      </c>
      <c r="B54" s="171">
        <f t="shared" ca="1" si="3"/>
        <v>683.14</v>
      </c>
      <c r="C54" s="176">
        <f t="shared" ca="1" si="15"/>
        <v>509.62243999999993</v>
      </c>
      <c r="D54" s="177">
        <f t="shared" ca="1" si="15"/>
        <v>164.15854200000001</v>
      </c>
      <c r="E54" s="177">
        <f t="shared" ca="1" si="15"/>
        <v>9.3590180000000007</v>
      </c>
      <c r="F54" s="178">
        <f t="shared" ca="1" si="15"/>
        <v>0</v>
      </c>
      <c r="G54" s="179">
        <f t="shared" ca="1" si="1"/>
        <v>0</v>
      </c>
      <c r="H54" s="179">
        <f t="shared" ca="1" si="2"/>
        <v>179.96</v>
      </c>
      <c r="I54" s="180">
        <f t="shared" ca="1" si="5"/>
        <v>134.62</v>
      </c>
      <c r="J54" s="177">
        <f t="shared" ca="1" si="6"/>
        <v>40.39</v>
      </c>
      <c r="K54" s="177">
        <f t="shared" ca="1" si="7"/>
        <v>4.95</v>
      </c>
      <c r="L54" s="177">
        <f t="shared" ca="1" si="8"/>
        <v>0</v>
      </c>
      <c r="M54" s="178">
        <f t="shared" ca="1" si="9"/>
        <v>179.95999999999998</v>
      </c>
      <c r="N54" s="176">
        <f t="shared" ca="1" si="10"/>
        <v>134.62000000000003</v>
      </c>
      <c r="O54" s="177">
        <f t="shared" ca="1" si="11"/>
        <v>40.390000000000008</v>
      </c>
      <c r="P54" s="177">
        <f t="shared" ca="1" si="12"/>
        <v>4.9500000000000011</v>
      </c>
      <c r="Q54" s="177">
        <f t="shared" ca="1" si="13"/>
        <v>0</v>
      </c>
      <c r="R54" s="178">
        <f t="shared" ca="1" si="14"/>
        <v>179.96000000000004</v>
      </c>
      <c r="W54" s="47"/>
      <c r="X54" s="47">
        <v>54</v>
      </c>
    </row>
    <row r="55" spans="1:24">
      <c r="A55" s="62" t="s">
        <v>97</v>
      </c>
      <c r="B55" s="171">
        <f t="shared" ca="1" si="3"/>
        <v>683.14</v>
      </c>
      <c r="C55" s="176">
        <f t="shared" ca="1" si="15"/>
        <v>509.62243999999993</v>
      </c>
      <c r="D55" s="177">
        <f t="shared" ca="1" si="15"/>
        <v>164.15854200000001</v>
      </c>
      <c r="E55" s="177">
        <f t="shared" ca="1" si="15"/>
        <v>9.3590180000000007</v>
      </c>
      <c r="F55" s="178">
        <f t="shared" ca="1" si="15"/>
        <v>0</v>
      </c>
      <c r="G55" s="179">
        <f t="shared" ca="1" si="1"/>
        <v>0</v>
      </c>
      <c r="H55" s="179">
        <f t="shared" ca="1" si="2"/>
        <v>179.96</v>
      </c>
      <c r="I55" s="180">
        <f t="shared" ca="1" si="5"/>
        <v>134.62</v>
      </c>
      <c r="J55" s="177">
        <f t="shared" ca="1" si="6"/>
        <v>40.39</v>
      </c>
      <c r="K55" s="177">
        <f t="shared" ca="1" si="7"/>
        <v>4.95</v>
      </c>
      <c r="L55" s="177">
        <f t="shared" ca="1" si="8"/>
        <v>0</v>
      </c>
      <c r="M55" s="178">
        <f t="shared" ca="1" si="9"/>
        <v>179.95999999999998</v>
      </c>
      <c r="N55" s="176">
        <f t="shared" ca="1" si="10"/>
        <v>134.62000000000003</v>
      </c>
      <c r="O55" s="177">
        <f t="shared" ca="1" si="11"/>
        <v>40.390000000000008</v>
      </c>
      <c r="P55" s="177">
        <f t="shared" ca="1" si="12"/>
        <v>4.9500000000000011</v>
      </c>
      <c r="Q55" s="177">
        <f t="shared" ca="1" si="13"/>
        <v>0</v>
      </c>
      <c r="R55" s="178">
        <f t="shared" ca="1" si="14"/>
        <v>179.96000000000004</v>
      </c>
      <c r="W55" s="47"/>
      <c r="X55" s="47">
        <v>55</v>
      </c>
    </row>
    <row r="56" spans="1:24">
      <c r="A56" s="62" t="s">
        <v>98</v>
      </c>
      <c r="B56" s="171">
        <f t="shared" ca="1" si="3"/>
        <v>683.14</v>
      </c>
      <c r="C56" s="176">
        <f t="shared" ca="1" si="15"/>
        <v>509.62243999999993</v>
      </c>
      <c r="D56" s="177">
        <f t="shared" ca="1" si="15"/>
        <v>164.15854200000001</v>
      </c>
      <c r="E56" s="177">
        <f t="shared" ca="1" si="15"/>
        <v>9.3590180000000007</v>
      </c>
      <c r="F56" s="178">
        <f t="shared" ca="1" si="15"/>
        <v>0</v>
      </c>
      <c r="G56" s="179">
        <f t="shared" ca="1" si="1"/>
        <v>0</v>
      </c>
      <c r="H56" s="179">
        <f t="shared" ca="1" si="2"/>
        <v>179.96</v>
      </c>
      <c r="I56" s="180">
        <f t="shared" ca="1" si="5"/>
        <v>134.62</v>
      </c>
      <c r="J56" s="177">
        <f t="shared" ca="1" si="6"/>
        <v>40.39</v>
      </c>
      <c r="K56" s="177">
        <f t="shared" ca="1" si="7"/>
        <v>4.95</v>
      </c>
      <c r="L56" s="177">
        <f t="shared" ca="1" si="8"/>
        <v>0</v>
      </c>
      <c r="M56" s="178">
        <f t="shared" ca="1" si="9"/>
        <v>179.95999999999998</v>
      </c>
      <c r="N56" s="176">
        <f t="shared" ca="1" si="10"/>
        <v>134.62000000000003</v>
      </c>
      <c r="O56" s="177">
        <f t="shared" ca="1" si="11"/>
        <v>40.390000000000008</v>
      </c>
      <c r="P56" s="177">
        <f t="shared" ca="1" si="12"/>
        <v>4.9500000000000011</v>
      </c>
      <c r="Q56" s="177">
        <f t="shared" ca="1" si="13"/>
        <v>0</v>
      </c>
      <c r="R56" s="178">
        <f t="shared" ca="1" si="14"/>
        <v>179.96000000000004</v>
      </c>
      <c r="W56" s="47"/>
      <c r="X56" s="47">
        <v>56</v>
      </c>
    </row>
    <row r="57" spans="1:24">
      <c r="A57" s="62" t="s">
        <v>99</v>
      </c>
      <c r="B57" s="171">
        <f t="shared" ca="1" si="3"/>
        <v>683.14</v>
      </c>
      <c r="C57" s="176">
        <f t="shared" ca="1" si="15"/>
        <v>509.62243999999993</v>
      </c>
      <c r="D57" s="177">
        <f t="shared" ca="1" si="15"/>
        <v>164.15854200000001</v>
      </c>
      <c r="E57" s="177">
        <f t="shared" ca="1" si="15"/>
        <v>9.3590180000000007</v>
      </c>
      <c r="F57" s="178">
        <f t="shared" ca="1" si="15"/>
        <v>0</v>
      </c>
      <c r="G57" s="179">
        <f t="shared" ca="1" si="1"/>
        <v>0</v>
      </c>
      <c r="H57" s="179">
        <f t="shared" ca="1" si="2"/>
        <v>179.96</v>
      </c>
      <c r="I57" s="180">
        <f t="shared" ca="1" si="5"/>
        <v>134.62</v>
      </c>
      <c r="J57" s="177">
        <f t="shared" ca="1" si="6"/>
        <v>40.39</v>
      </c>
      <c r="K57" s="177">
        <f t="shared" ca="1" si="7"/>
        <v>4.95</v>
      </c>
      <c r="L57" s="177">
        <f t="shared" ca="1" si="8"/>
        <v>0</v>
      </c>
      <c r="M57" s="178">
        <f t="shared" ca="1" si="9"/>
        <v>179.95999999999998</v>
      </c>
      <c r="N57" s="176">
        <f t="shared" ca="1" si="10"/>
        <v>134.62000000000003</v>
      </c>
      <c r="O57" s="177">
        <f t="shared" ca="1" si="11"/>
        <v>40.390000000000008</v>
      </c>
      <c r="P57" s="177">
        <f t="shared" ca="1" si="12"/>
        <v>4.9500000000000011</v>
      </c>
      <c r="Q57" s="177">
        <f t="shared" ca="1" si="13"/>
        <v>0</v>
      </c>
      <c r="R57" s="178">
        <f t="shared" ca="1" si="14"/>
        <v>179.96000000000004</v>
      </c>
      <c r="W57" s="47"/>
      <c r="X57" s="47">
        <v>57</v>
      </c>
    </row>
    <row r="58" spans="1:24">
      <c r="A58" s="62" t="s">
        <v>100</v>
      </c>
      <c r="B58" s="171">
        <f t="shared" ca="1" si="3"/>
        <v>683.14</v>
      </c>
      <c r="C58" s="176">
        <f t="shared" ca="1" si="15"/>
        <v>509.62243999999993</v>
      </c>
      <c r="D58" s="177">
        <f t="shared" ca="1" si="15"/>
        <v>164.15854200000001</v>
      </c>
      <c r="E58" s="177">
        <f t="shared" ca="1" si="15"/>
        <v>9.3590180000000007</v>
      </c>
      <c r="F58" s="178">
        <f t="shared" ca="1" si="15"/>
        <v>0</v>
      </c>
      <c r="G58" s="179">
        <f t="shared" ca="1" si="1"/>
        <v>0</v>
      </c>
      <c r="H58" s="179">
        <f t="shared" ca="1" si="2"/>
        <v>179.96</v>
      </c>
      <c r="I58" s="180">
        <f t="shared" ca="1" si="5"/>
        <v>134.62</v>
      </c>
      <c r="J58" s="177">
        <f t="shared" ca="1" si="6"/>
        <v>40.39</v>
      </c>
      <c r="K58" s="177">
        <f t="shared" ca="1" si="7"/>
        <v>4.95</v>
      </c>
      <c r="L58" s="177">
        <f t="shared" ca="1" si="8"/>
        <v>0</v>
      </c>
      <c r="M58" s="178">
        <f t="shared" ca="1" si="9"/>
        <v>179.95999999999998</v>
      </c>
      <c r="N58" s="176">
        <f t="shared" ca="1" si="10"/>
        <v>134.62000000000003</v>
      </c>
      <c r="O58" s="177">
        <f t="shared" ca="1" si="11"/>
        <v>40.390000000000008</v>
      </c>
      <c r="P58" s="177">
        <f t="shared" ca="1" si="12"/>
        <v>4.9500000000000011</v>
      </c>
      <c r="Q58" s="177">
        <f t="shared" ca="1" si="13"/>
        <v>0</v>
      </c>
      <c r="R58" s="178">
        <f t="shared" ca="1" si="14"/>
        <v>179.96000000000004</v>
      </c>
      <c r="W58" s="47"/>
      <c r="X58" s="47">
        <v>58</v>
      </c>
    </row>
    <row r="59" spans="1:24">
      <c r="A59" s="62" t="s">
        <v>101</v>
      </c>
      <c r="B59" s="171">
        <f t="shared" ca="1" si="3"/>
        <v>683.14</v>
      </c>
      <c r="C59" s="176">
        <f t="shared" ca="1" si="15"/>
        <v>509.62243999999993</v>
      </c>
      <c r="D59" s="177">
        <f t="shared" ca="1" si="15"/>
        <v>164.15854200000001</v>
      </c>
      <c r="E59" s="177">
        <f t="shared" ca="1" si="15"/>
        <v>9.3590180000000007</v>
      </c>
      <c r="F59" s="178">
        <f t="shared" ca="1" si="15"/>
        <v>0</v>
      </c>
      <c r="G59" s="179">
        <f t="shared" ca="1" si="1"/>
        <v>0</v>
      </c>
      <c r="H59" s="179">
        <f t="shared" ca="1" si="2"/>
        <v>179.96</v>
      </c>
      <c r="I59" s="180">
        <f t="shared" ca="1" si="5"/>
        <v>134.62</v>
      </c>
      <c r="J59" s="177">
        <f t="shared" ca="1" si="6"/>
        <v>40.39</v>
      </c>
      <c r="K59" s="177">
        <f t="shared" ca="1" si="7"/>
        <v>4.95</v>
      </c>
      <c r="L59" s="177">
        <f t="shared" ca="1" si="8"/>
        <v>0</v>
      </c>
      <c r="M59" s="178">
        <f t="shared" ca="1" si="9"/>
        <v>179.95999999999998</v>
      </c>
      <c r="N59" s="176">
        <f t="shared" ca="1" si="10"/>
        <v>134.62000000000003</v>
      </c>
      <c r="O59" s="177">
        <f t="shared" ca="1" si="11"/>
        <v>40.390000000000008</v>
      </c>
      <c r="P59" s="177">
        <f t="shared" ca="1" si="12"/>
        <v>4.9500000000000011</v>
      </c>
      <c r="Q59" s="177">
        <f t="shared" ca="1" si="13"/>
        <v>0</v>
      </c>
      <c r="R59" s="178">
        <f t="shared" ca="1" si="14"/>
        <v>179.96000000000004</v>
      </c>
      <c r="W59" s="47"/>
      <c r="X59" s="47">
        <v>59</v>
      </c>
    </row>
    <row r="60" spans="1:24">
      <c r="A60" s="62" t="s">
        <v>102</v>
      </c>
      <c r="B60" s="171">
        <f t="shared" ca="1" si="3"/>
        <v>683.14</v>
      </c>
      <c r="C60" s="176">
        <f t="shared" ca="1" si="15"/>
        <v>509.62243999999993</v>
      </c>
      <c r="D60" s="177">
        <f t="shared" ca="1" si="15"/>
        <v>164.15854200000001</v>
      </c>
      <c r="E60" s="177">
        <f t="shared" ca="1" si="15"/>
        <v>9.3590180000000007</v>
      </c>
      <c r="F60" s="178">
        <f t="shared" ca="1" si="15"/>
        <v>0</v>
      </c>
      <c r="G60" s="179">
        <f t="shared" ca="1" si="1"/>
        <v>0</v>
      </c>
      <c r="H60" s="179">
        <f t="shared" ca="1" si="2"/>
        <v>179.96</v>
      </c>
      <c r="I60" s="180">
        <f t="shared" ca="1" si="5"/>
        <v>134.62</v>
      </c>
      <c r="J60" s="177">
        <f t="shared" ca="1" si="6"/>
        <v>40.39</v>
      </c>
      <c r="K60" s="177">
        <f t="shared" ca="1" si="7"/>
        <v>4.95</v>
      </c>
      <c r="L60" s="177">
        <f t="shared" ca="1" si="8"/>
        <v>0</v>
      </c>
      <c r="M60" s="178">
        <f t="shared" ca="1" si="9"/>
        <v>179.95999999999998</v>
      </c>
      <c r="N60" s="176">
        <f t="shared" ca="1" si="10"/>
        <v>134.62000000000003</v>
      </c>
      <c r="O60" s="177">
        <f t="shared" ca="1" si="11"/>
        <v>40.390000000000008</v>
      </c>
      <c r="P60" s="177">
        <f t="shared" ca="1" si="12"/>
        <v>4.9500000000000011</v>
      </c>
      <c r="Q60" s="177">
        <f t="shared" ca="1" si="13"/>
        <v>0</v>
      </c>
      <c r="R60" s="178">
        <f t="shared" ca="1" si="14"/>
        <v>179.96000000000004</v>
      </c>
      <c r="W60" s="47"/>
      <c r="X60" s="47">
        <v>60</v>
      </c>
    </row>
    <row r="61" spans="1:24">
      <c r="A61" s="62" t="s">
        <v>103</v>
      </c>
      <c r="B61" s="171">
        <f t="shared" ca="1" si="3"/>
        <v>683.14</v>
      </c>
      <c r="C61" s="176">
        <f t="shared" ca="1" si="15"/>
        <v>509.62243999999993</v>
      </c>
      <c r="D61" s="177">
        <f t="shared" ca="1" si="15"/>
        <v>164.15854200000001</v>
      </c>
      <c r="E61" s="177">
        <f t="shared" ca="1" si="15"/>
        <v>9.3590180000000007</v>
      </c>
      <c r="F61" s="178">
        <f t="shared" ca="1" si="15"/>
        <v>0</v>
      </c>
      <c r="G61" s="179">
        <f t="shared" ca="1" si="1"/>
        <v>0</v>
      </c>
      <c r="H61" s="179">
        <f t="shared" ca="1" si="2"/>
        <v>179.96</v>
      </c>
      <c r="I61" s="180">
        <f t="shared" ca="1" si="5"/>
        <v>134.62</v>
      </c>
      <c r="J61" s="177">
        <f t="shared" ca="1" si="6"/>
        <v>40.39</v>
      </c>
      <c r="K61" s="177">
        <f t="shared" ca="1" si="7"/>
        <v>4.95</v>
      </c>
      <c r="L61" s="177">
        <f t="shared" ca="1" si="8"/>
        <v>0</v>
      </c>
      <c r="M61" s="178">
        <f t="shared" ca="1" si="9"/>
        <v>179.95999999999998</v>
      </c>
      <c r="N61" s="176">
        <f t="shared" ca="1" si="10"/>
        <v>134.62000000000003</v>
      </c>
      <c r="O61" s="177">
        <f t="shared" ca="1" si="11"/>
        <v>40.390000000000008</v>
      </c>
      <c r="P61" s="177">
        <f t="shared" ca="1" si="12"/>
        <v>4.9500000000000011</v>
      </c>
      <c r="Q61" s="177">
        <f t="shared" ca="1" si="13"/>
        <v>0</v>
      </c>
      <c r="R61" s="178">
        <f t="shared" ca="1" si="14"/>
        <v>179.96000000000004</v>
      </c>
      <c r="W61" s="47"/>
      <c r="X61" s="47">
        <v>61</v>
      </c>
    </row>
    <row r="62" spans="1:24">
      <c r="A62" s="62" t="s">
        <v>104</v>
      </c>
      <c r="B62" s="171">
        <f t="shared" ca="1" si="3"/>
        <v>683.14</v>
      </c>
      <c r="C62" s="176">
        <f t="shared" ca="1" si="15"/>
        <v>509.62243999999993</v>
      </c>
      <c r="D62" s="177">
        <f t="shared" ca="1" si="15"/>
        <v>164.15854200000001</v>
      </c>
      <c r="E62" s="177">
        <f t="shared" ca="1" si="15"/>
        <v>9.3590180000000007</v>
      </c>
      <c r="F62" s="178">
        <f t="shared" ca="1" si="15"/>
        <v>0</v>
      </c>
      <c r="G62" s="179">
        <f t="shared" ca="1" si="1"/>
        <v>0</v>
      </c>
      <c r="H62" s="179">
        <f t="shared" ca="1" si="2"/>
        <v>179.96</v>
      </c>
      <c r="I62" s="180">
        <f t="shared" ca="1" si="5"/>
        <v>134.62</v>
      </c>
      <c r="J62" s="177">
        <f t="shared" ca="1" si="6"/>
        <v>40.39</v>
      </c>
      <c r="K62" s="177">
        <f t="shared" ca="1" si="7"/>
        <v>4.95</v>
      </c>
      <c r="L62" s="177">
        <f t="shared" ca="1" si="8"/>
        <v>0</v>
      </c>
      <c r="M62" s="178">
        <f t="shared" ca="1" si="9"/>
        <v>179.95999999999998</v>
      </c>
      <c r="N62" s="176">
        <f t="shared" ca="1" si="10"/>
        <v>134.62000000000003</v>
      </c>
      <c r="O62" s="177">
        <f t="shared" ca="1" si="11"/>
        <v>40.390000000000008</v>
      </c>
      <c r="P62" s="177">
        <f t="shared" ca="1" si="12"/>
        <v>4.9500000000000011</v>
      </c>
      <c r="Q62" s="177">
        <f t="shared" ca="1" si="13"/>
        <v>0</v>
      </c>
      <c r="R62" s="178">
        <f t="shared" ca="1" si="14"/>
        <v>179.96000000000004</v>
      </c>
      <c r="W62" s="47"/>
      <c r="X62" s="47">
        <v>62</v>
      </c>
    </row>
    <row r="63" spans="1:24">
      <c r="A63" s="62" t="s">
        <v>105</v>
      </c>
      <c r="B63" s="171">
        <f t="shared" ca="1" si="3"/>
        <v>683.14</v>
      </c>
      <c r="C63" s="176">
        <f t="shared" ca="1" si="15"/>
        <v>509.62243999999993</v>
      </c>
      <c r="D63" s="177">
        <f t="shared" ca="1" si="15"/>
        <v>164.15854200000001</v>
      </c>
      <c r="E63" s="177">
        <f t="shared" ca="1" si="15"/>
        <v>9.3590180000000007</v>
      </c>
      <c r="F63" s="178">
        <f t="shared" ca="1" si="15"/>
        <v>0</v>
      </c>
      <c r="G63" s="179">
        <f t="shared" ca="1" si="1"/>
        <v>0</v>
      </c>
      <c r="H63" s="179">
        <f t="shared" ca="1" si="2"/>
        <v>179.96</v>
      </c>
      <c r="I63" s="180">
        <f t="shared" ca="1" si="5"/>
        <v>134.62</v>
      </c>
      <c r="J63" s="177">
        <f t="shared" ca="1" si="6"/>
        <v>40.39</v>
      </c>
      <c r="K63" s="177">
        <f t="shared" ca="1" si="7"/>
        <v>4.95</v>
      </c>
      <c r="L63" s="177">
        <f t="shared" ca="1" si="8"/>
        <v>0</v>
      </c>
      <c r="M63" s="178">
        <f t="shared" ca="1" si="9"/>
        <v>179.95999999999998</v>
      </c>
      <c r="N63" s="176">
        <f t="shared" ca="1" si="10"/>
        <v>134.62000000000003</v>
      </c>
      <c r="O63" s="177">
        <f t="shared" ca="1" si="11"/>
        <v>40.390000000000008</v>
      </c>
      <c r="P63" s="177">
        <f t="shared" ca="1" si="12"/>
        <v>4.9500000000000011</v>
      </c>
      <c r="Q63" s="177">
        <f t="shared" ca="1" si="13"/>
        <v>0</v>
      </c>
      <c r="R63" s="178">
        <f t="shared" ca="1" si="14"/>
        <v>179.96000000000004</v>
      </c>
      <c r="W63" s="47"/>
      <c r="X63" s="47">
        <v>63</v>
      </c>
    </row>
    <row r="64" spans="1:24">
      <c r="A64" s="62" t="s">
        <v>106</v>
      </c>
      <c r="B64" s="171">
        <f t="shared" ca="1" si="3"/>
        <v>683.14</v>
      </c>
      <c r="C64" s="176">
        <f t="shared" ca="1" si="15"/>
        <v>509.62243999999993</v>
      </c>
      <c r="D64" s="177">
        <f t="shared" ca="1" si="15"/>
        <v>164.15854200000001</v>
      </c>
      <c r="E64" s="177">
        <f t="shared" ca="1" si="15"/>
        <v>9.3590180000000007</v>
      </c>
      <c r="F64" s="178">
        <f t="shared" ca="1" si="15"/>
        <v>0</v>
      </c>
      <c r="G64" s="179">
        <f t="shared" ca="1" si="1"/>
        <v>0</v>
      </c>
      <c r="H64" s="179">
        <f t="shared" ca="1" si="2"/>
        <v>179.96</v>
      </c>
      <c r="I64" s="180">
        <f t="shared" ca="1" si="5"/>
        <v>134.62</v>
      </c>
      <c r="J64" s="177">
        <f t="shared" ca="1" si="6"/>
        <v>40.39</v>
      </c>
      <c r="K64" s="177">
        <f t="shared" ca="1" si="7"/>
        <v>4.95</v>
      </c>
      <c r="L64" s="177">
        <f t="shared" ca="1" si="8"/>
        <v>0</v>
      </c>
      <c r="M64" s="178">
        <f t="shared" ca="1" si="9"/>
        <v>179.95999999999998</v>
      </c>
      <c r="N64" s="176">
        <f t="shared" ca="1" si="10"/>
        <v>134.62000000000003</v>
      </c>
      <c r="O64" s="177">
        <f t="shared" ca="1" si="11"/>
        <v>40.390000000000008</v>
      </c>
      <c r="P64" s="177">
        <f t="shared" ca="1" si="12"/>
        <v>4.9500000000000011</v>
      </c>
      <c r="Q64" s="177">
        <f t="shared" ca="1" si="13"/>
        <v>0</v>
      </c>
      <c r="R64" s="178">
        <f t="shared" ca="1" si="14"/>
        <v>179.96000000000004</v>
      </c>
      <c r="W64" s="47"/>
      <c r="X64" s="47">
        <v>64</v>
      </c>
    </row>
    <row r="65" spans="1:24">
      <c r="A65" s="62" t="s">
        <v>107</v>
      </c>
      <c r="B65" s="171">
        <f t="shared" ca="1" si="3"/>
        <v>683.14</v>
      </c>
      <c r="C65" s="176">
        <f t="shared" ca="1" si="15"/>
        <v>509.62243999999993</v>
      </c>
      <c r="D65" s="177">
        <f t="shared" ca="1" si="15"/>
        <v>164.15854200000001</v>
      </c>
      <c r="E65" s="177">
        <f t="shared" ca="1" si="15"/>
        <v>9.3590180000000007</v>
      </c>
      <c r="F65" s="178">
        <f t="shared" ca="1" si="15"/>
        <v>0</v>
      </c>
      <c r="G65" s="179">
        <f t="shared" ca="1" si="1"/>
        <v>0</v>
      </c>
      <c r="H65" s="179">
        <f t="shared" ca="1" si="2"/>
        <v>179.96</v>
      </c>
      <c r="I65" s="180">
        <f t="shared" ca="1" si="5"/>
        <v>134.62</v>
      </c>
      <c r="J65" s="177">
        <f t="shared" ca="1" si="6"/>
        <v>40.39</v>
      </c>
      <c r="K65" s="177">
        <f t="shared" ca="1" si="7"/>
        <v>4.95</v>
      </c>
      <c r="L65" s="177">
        <f t="shared" ca="1" si="8"/>
        <v>0</v>
      </c>
      <c r="M65" s="178">
        <f t="shared" ca="1" si="9"/>
        <v>179.95999999999998</v>
      </c>
      <c r="N65" s="176">
        <f t="shared" ca="1" si="10"/>
        <v>134.62000000000003</v>
      </c>
      <c r="O65" s="177">
        <f t="shared" ca="1" si="11"/>
        <v>40.390000000000008</v>
      </c>
      <c r="P65" s="177">
        <f t="shared" ca="1" si="12"/>
        <v>4.9500000000000011</v>
      </c>
      <c r="Q65" s="177">
        <f t="shared" ca="1" si="13"/>
        <v>0</v>
      </c>
      <c r="R65" s="178">
        <f t="shared" ca="1" si="14"/>
        <v>179.96000000000004</v>
      </c>
      <c r="W65" s="47"/>
      <c r="X65" s="47">
        <v>65</v>
      </c>
    </row>
    <row r="66" spans="1:24">
      <c r="A66" s="62" t="s">
        <v>108</v>
      </c>
      <c r="B66" s="171">
        <f t="shared" ca="1" si="3"/>
        <v>683.14</v>
      </c>
      <c r="C66" s="176">
        <f t="shared" ca="1" si="15"/>
        <v>509.62243999999993</v>
      </c>
      <c r="D66" s="177">
        <f t="shared" ca="1" si="15"/>
        <v>164.15854200000001</v>
      </c>
      <c r="E66" s="177">
        <f t="shared" ca="1" si="15"/>
        <v>9.3590180000000007</v>
      </c>
      <c r="F66" s="178">
        <f t="shared" ca="1" si="15"/>
        <v>0</v>
      </c>
      <c r="G66" s="179">
        <f t="shared" ca="1" si="1"/>
        <v>0</v>
      </c>
      <c r="H66" s="179">
        <f t="shared" ca="1" si="2"/>
        <v>179.96</v>
      </c>
      <c r="I66" s="180">
        <f t="shared" ca="1" si="5"/>
        <v>134.62</v>
      </c>
      <c r="J66" s="177">
        <f t="shared" ca="1" si="6"/>
        <v>40.39</v>
      </c>
      <c r="K66" s="177">
        <f t="shared" ca="1" si="7"/>
        <v>4.95</v>
      </c>
      <c r="L66" s="177">
        <f t="shared" ca="1" si="8"/>
        <v>0</v>
      </c>
      <c r="M66" s="178">
        <f t="shared" ca="1" si="9"/>
        <v>179.95999999999998</v>
      </c>
      <c r="N66" s="176">
        <f t="shared" ca="1" si="10"/>
        <v>134.62000000000003</v>
      </c>
      <c r="O66" s="177">
        <f t="shared" ca="1" si="11"/>
        <v>40.390000000000008</v>
      </c>
      <c r="P66" s="177">
        <f t="shared" ca="1" si="12"/>
        <v>4.9500000000000011</v>
      </c>
      <c r="Q66" s="177">
        <f t="shared" ca="1" si="13"/>
        <v>0</v>
      </c>
      <c r="R66" s="178">
        <f t="shared" ca="1" si="14"/>
        <v>179.96000000000004</v>
      </c>
      <c r="W66" s="47"/>
      <c r="X66" s="47">
        <v>66</v>
      </c>
    </row>
    <row r="67" spans="1:24">
      <c r="A67" s="62" t="s">
        <v>109</v>
      </c>
      <c r="B67" s="171">
        <f t="shared" ca="1" si="3"/>
        <v>683.14</v>
      </c>
      <c r="C67" s="176">
        <f t="shared" ca="1" si="15"/>
        <v>509.62243999999993</v>
      </c>
      <c r="D67" s="177">
        <f t="shared" ca="1" si="15"/>
        <v>164.15854200000001</v>
      </c>
      <c r="E67" s="177">
        <f t="shared" ca="1" si="15"/>
        <v>9.3590180000000007</v>
      </c>
      <c r="F67" s="178">
        <f t="shared" ca="1" si="15"/>
        <v>0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179.96</v>
      </c>
      <c r="I67" s="180">
        <f t="shared" ca="1" si="5"/>
        <v>134.62</v>
      </c>
      <c r="J67" s="177">
        <f t="shared" ca="1" si="6"/>
        <v>40.39</v>
      </c>
      <c r="K67" s="177">
        <f t="shared" ca="1" si="7"/>
        <v>4.95</v>
      </c>
      <c r="L67" s="177">
        <f t="shared" ca="1" si="8"/>
        <v>0</v>
      </c>
      <c r="M67" s="178">
        <f t="shared" ca="1" si="9"/>
        <v>179.95999999999998</v>
      </c>
      <c r="N67" s="176">
        <f t="shared" ca="1" si="10"/>
        <v>134.62000000000003</v>
      </c>
      <c r="O67" s="177">
        <f t="shared" ca="1" si="11"/>
        <v>40.390000000000008</v>
      </c>
      <c r="P67" s="177">
        <f t="shared" ca="1" si="12"/>
        <v>4.9500000000000011</v>
      </c>
      <c r="Q67" s="177">
        <f t="shared" ca="1" si="13"/>
        <v>0</v>
      </c>
      <c r="R67" s="178">
        <f t="shared" ca="1" si="14"/>
        <v>179.96000000000004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683.14</v>
      </c>
      <c r="C68" s="176">
        <f t="shared" ref="C68:F98" ca="1" si="19">$B68*C$1/100</f>
        <v>509.62243999999993</v>
      </c>
      <c r="D68" s="177">
        <f t="shared" ca="1" si="19"/>
        <v>164.15854200000001</v>
      </c>
      <c r="E68" s="177">
        <f t="shared" ca="1" si="19"/>
        <v>9.3590180000000007</v>
      </c>
      <c r="F68" s="178">
        <f t="shared" ca="1" si="19"/>
        <v>0</v>
      </c>
      <c r="G68" s="179">
        <f t="shared" ca="1" si="16"/>
        <v>0</v>
      </c>
      <c r="H68" s="179">
        <f t="shared" ca="1" si="17"/>
        <v>179.96</v>
      </c>
      <c r="I68" s="180">
        <f t="shared" ref="I68:I98" ca="1" si="20">INDIRECT("BRPL_EOD!" &amp; $V$3 &amp; X68)</f>
        <v>134.62</v>
      </c>
      <c r="J68" s="177">
        <f t="shared" ref="J68:J98" ca="1" si="21">INDIRECT("BYPL_EOD!" &amp; $V$3 &amp; X68)</f>
        <v>40.39</v>
      </c>
      <c r="K68" s="177">
        <f t="shared" ref="K68:K98" ca="1" si="22">INDIRECT("TPDDL_EOD!" &amp; $V$3 &amp; X68)</f>
        <v>4.95</v>
      </c>
      <c r="L68" s="177">
        <f t="shared" ref="L68:L98" ca="1" si="23">INDIRECT("NDMC_EOD!" &amp; $V$3 &amp; X68)</f>
        <v>0</v>
      </c>
      <c r="M68" s="178">
        <f t="shared" ref="M68:M98" ca="1" si="24">SUM(I68:L68)</f>
        <v>179.95999999999998</v>
      </c>
      <c r="N68" s="176">
        <f t="shared" ref="N68:N98" ca="1" si="25">INDIRECT("BRPL_ISGS_exbus!" &amp; $V$3 &amp; X68)</f>
        <v>134.62000000000003</v>
      </c>
      <c r="O68" s="177">
        <f t="shared" ref="O68:O98" ca="1" si="26">INDIRECT("BYPL_ISGS_exbus!" &amp; $V$3 &amp; X68)</f>
        <v>40.390000000000008</v>
      </c>
      <c r="P68" s="177">
        <f t="shared" ref="P68:P98" ca="1" si="27">INDIRECT("TPDDL_ISGS_exbus!" &amp; $V$3 &amp; X68)</f>
        <v>4.9500000000000011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179.96000000000004</v>
      </c>
      <c r="W68" s="47"/>
      <c r="X68" s="47">
        <v>68</v>
      </c>
    </row>
    <row r="69" spans="1:24">
      <c r="A69" s="62" t="s">
        <v>111</v>
      </c>
      <c r="B69" s="171">
        <f t="shared" ca="1" si="18"/>
        <v>683.14</v>
      </c>
      <c r="C69" s="176">
        <f t="shared" ca="1" si="19"/>
        <v>509.62243999999993</v>
      </c>
      <c r="D69" s="177">
        <f t="shared" ca="1" si="19"/>
        <v>164.15854200000001</v>
      </c>
      <c r="E69" s="177">
        <f t="shared" ca="1" si="19"/>
        <v>9.3590180000000007</v>
      </c>
      <c r="F69" s="178">
        <f t="shared" ca="1" si="19"/>
        <v>0</v>
      </c>
      <c r="G69" s="179">
        <f t="shared" ca="1" si="16"/>
        <v>0</v>
      </c>
      <c r="H69" s="179">
        <f t="shared" ca="1" si="17"/>
        <v>226.12</v>
      </c>
      <c r="I69" s="180">
        <f t="shared" ca="1" si="20"/>
        <v>134.62</v>
      </c>
      <c r="J69" s="177">
        <f t="shared" ca="1" si="21"/>
        <v>86.54</v>
      </c>
      <c r="K69" s="177">
        <f t="shared" ca="1" si="22"/>
        <v>4.95</v>
      </c>
      <c r="L69" s="177">
        <f t="shared" ca="1" si="23"/>
        <v>0</v>
      </c>
      <c r="M69" s="178">
        <f t="shared" ca="1" si="24"/>
        <v>226.11</v>
      </c>
      <c r="N69" s="176">
        <f t="shared" ca="1" si="25"/>
        <v>134.62595373933041</v>
      </c>
      <c r="O69" s="177">
        <f t="shared" ca="1" si="26"/>
        <v>86.543827340674895</v>
      </c>
      <c r="P69" s="177">
        <f t="shared" ca="1" si="27"/>
        <v>4.9502189199946924</v>
      </c>
      <c r="Q69" s="177">
        <f t="shared" ca="1" si="28"/>
        <v>0</v>
      </c>
      <c r="R69" s="178">
        <f t="shared" ca="1" si="29"/>
        <v>226.11999999999998</v>
      </c>
      <c r="W69" s="47"/>
      <c r="X69" s="47">
        <v>69</v>
      </c>
    </row>
    <row r="70" spans="1:24">
      <c r="A70" s="62" t="s">
        <v>112</v>
      </c>
      <c r="B70" s="171">
        <f t="shared" ca="1" si="18"/>
        <v>683.14</v>
      </c>
      <c r="C70" s="176">
        <f t="shared" ca="1" si="19"/>
        <v>509.62243999999993</v>
      </c>
      <c r="D70" s="177">
        <f t="shared" ca="1" si="19"/>
        <v>164.15854200000001</v>
      </c>
      <c r="E70" s="177">
        <f t="shared" ca="1" si="19"/>
        <v>9.3590180000000007</v>
      </c>
      <c r="F70" s="178">
        <f t="shared" ca="1" si="19"/>
        <v>0</v>
      </c>
      <c r="G70" s="179">
        <f t="shared" ca="1" si="16"/>
        <v>0</v>
      </c>
      <c r="H70" s="179">
        <f t="shared" ca="1" si="17"/>
        <v>226.12</v>
      </c>
      <c r="I70" s="180">
        <f t="shared" ca="1" si="20"/>
        <v>134.62</v>
      </c>
      <c r="J70" s="177">
        <f t="shared" ca="1" si="21"/>
        <v>86.54</v>
      </c>
      <c r="K70" s="177">
        <f t="shared" ca="1" si="22"/>
        <v>4.95</v>
      </c>
      <c r="L70" s="177">
        <f t="shared" ca="1" si="23"/>
        <v>0</v>
      </c>
      <c r="M70" s="178">
        <f t="shared" ca="1" si="24"/>
        <v>226.11</v>
      </c>
      <c r="N70" s="176">
        <f t="shared" ca="1" si="25"/>
        <v>134.62595373933041</v>
      </c>
      <c r="O70" s="177">
        <f t="shared" ca="1" si="26"/>
        <v>86.543827340674895</v>
      </c>
      <c r="P70" s="177">
        <f t="shared" ca="1" si="27"/>
        <v>4.9502189199946924</v>
      </c>
      <c r="Q70" s="177">
        <f t="shared" ca="1" si="28"/>
        <v>0</v>
      </c>
      <c r="R70" s="178">
        <f t="shared" ca="1" si="29"/>
        <v>226.11999999999998</v>
      </c>
      <c r="W70" s="47"/>
      <c r="X70" s="47">
        <v>70</v>
      </c>
    </row>
    <row r="71" spans="1:24">
      <c r="A71" s="62" t="s">
        <v>113</v>
      </c>
      <c r="B71" s="171">
        <f t="shared" ca="1" si="18"/>
        <v>632.23</v>
      </c>
      <c r="C71" s="176">
        <f t="shared" ca="1" si="19"/>
        <v>471.64357999999999</v>
      </c>
      <c r="D71" s="177">
        <f t="shared" ca="1" si="19"/>
        <v>151.92486900000003</v>
      </c>
      <c r="E71" s="177">
        <f t="shared" ca="1" si="19"/>
        <v>8.6615510000000011</v>
      </c>
      <c r="F71" s="178">
        <f t="shared" ca="1" si="19"/>
        <v>0</v>
      </c>
      <c r="G71" s="179">
        <f t="shared" ca="1" si="16"/>
        <v>0</v>
      </c>
      <c r="H71" s="179">
        <f t="shared" ca="1" si="17"/>
        <v>273.08999999999997</v>
      </c>
      <c r="I71" s="180">
        <f t="shared" ca="1" si="20"/>
        <v>177.89</v>
      </c>
      <c r="J71" s="177">
        <f t="shared" ca="1" si="21"/>
        <v>86.54</v>
      </c>
      <c r="K71" s="177">
        <f t="shared" ca="1" si="22"/>
        <v>8.65</v>
      </c>
      <c r="L71" s="177">
        <f t="shared" ca="1" si="23"/>
        <v>0</v>
      </c>
      <c r="M71" s="178">
        <f t="shared" ca="1" si="24"/>
        <v>273.08</v>
      </c>
      <c r="N71" s="176">
        <f t="shared" ca="1" si="25"/>
        <v>177.8965142082906</v>
      </c>
      <c r="O71" s="177">
        <f t="shared" ca="1" si="26"/>
        <v>86.543169034715106</v>
      </c>
      <c r="P71" s="177">
        <f t="shared" ca="1" si="27"/>
        <v>8.6503167569942878</v>
      </c>
      <c r="Q71" s="177">
        <f t="shared" ca="1" si="28"/>
        <v>0</v>
      </c>
      <c r="R71" s="178">
        <f t="shared" ca="1" si="29"/>
        <v>273.08999999999997</v>
      </c>
      <c r="W71" s="47"/>
      <c r="X71" s="47">
        <v>71</v>
      </c>
    </row>
    <row r="72" spans="1:24">
      <c r="A72" s="62" t="s">
        <v>114</v>
      </c>
      <c r="B72" s="171">
        <f t="shared" ca="1" si="18"/>
        <v>683.14</v>
      </c>
      <c r="C72" s="176">
        <f t="shared" ca="1" si="19"/>
        <v>509.62243999999993</v>
      </c>
      <c r="D72" s="177">
        <f t="shared" ca="1" si="19"/>
        <v>164.15854200000001</v>
      </c>
      <c r="E72" s="177">
        <f t="shared" ca="1" si="19"/>
        <v>9.3590180000000007</v>
      </c>
      <c r="F72" s="178">
        <f t="shared" ca="1" si="19"/>
        <v>0</v>
      </c>
      <c r="G72" s="179">
        <f t="shared" ca="1" si="16"/>
        <v>0</v>
      </c>
      <c r="H72" s="179">
        <f t="shared" ca="1" si="17"/>
        <v>297.48</v>
      </c>
      <c r="I72" s="180">
        <f t="shared" ca="1" si="20"/>
        <v>201.94</v>
      </c>
      <c r="J72" s="177">
        <f t="shared" ca="1" si="21"/>
        <v>86.54</v>
      </c>
      <c r="K72" s="177">
        <f t="shared" ca="1" si="22"/>
        <v>9</v>
      </c>
      <c r="L72" s="177">
        <f t="shared" ca="1" si="23"/>
        <v>0</v>
      </c>
      <c r="M72" s="178">
        <f t="shared" ca="1" si="24"/>
        <v>297.48</v>
      </c>
      <c r="N72" s="176">
        <f t="shared" ca="1" si="25"/>
        <v>201.94</v>
      </c>
      <c r="O72" s="177">
        <f t="shared" ca="1" si="26"/>
        <v>86.54</v>
      </c>
      <c r="P72" s="177">
        <f t="shared" ca="1" si="27"/>
        <v>9</v>
      </c>
      <c r="Q72" s="177">
        <f t="shared" ca="1" si="28"/>
        <v>0</v>
      </c>
      <c r="R72" s="178">
        <f t="shared" ca="1" si="29"/>
        <v>297.48</v>
      </c>
      <c r="W72" s="47"/>
      <c r="X72" s="47">
        <v>72</v>
      </c>
    </row>
    <row r="73" spans="1:24">
      <c r="A73" s="62" t="s">
        <v>115</v>
      </c>
      <c r="B73" s="171">
        <f t="shared" ca="1" si="18"/>
        <v>567.86</v>
      </c>
      <c r="C73" s="176">
        <f t="shared" ca="1" si="19"/>
        <v>423.62356</v>
      </c>
      <c r="D73" s="177">
        <f t="shared" ca="1" si="19"/>
        <v>136.45675800000004</v>
      </c>
      <c r="E73" s="177">
        <f t="shared" ca="1" si="19"/>
        <v>7.7796820000000002</v>
      </c>
      <c r="F73" s="178">
        <f t="shared" ca="1" si="19"/>
        <v>0</v>
      </c>
      <c r="G73" s="179">
        <f t="shared" ca="1" si="16"/>
        <v>0</v>
      </c>
      <c r="H73" s="179">
        <f t="shared" ca="1" si="17"/>
        <v>223.8</v>
      </c>
      <c r="I73" s="180">
        <f t="shared" ca="1" si="20"/>
        <v>158.44</v>
      </c>
      <c r="J73" s="177">
        <f t="shared" ca="1" si="21"/>
        <v>59.42</v>
      </c>
      <c r="K73" s="177">
        <f t="shared" ca="1" si="22"/>
        <v>5.94</v>
      </c>
      <c r="L73" s="177">
        <f t="shared" ca="1" si="23"/>
        <v>0</v>
      </c>
      <c r="M73" s="178">
        <f t="shared" ca="1" si="24"/>
        <v>223.8</v>
      </c>
      <c r="N73" s="176">
        <f t="shared" ca="1" si="25"/>
        <v>158.44</v>
      </c>
      <c r="O73" s="177">
        <f t="shared" ca="1" si="26"/>
        <v>59.42</v>
      </c>
      <c r="P73" s="177">
        <f t="shared" ca="1" si="27"/>
        <v>5.94</v>
      </c>
      <c r="Q73" s="177">
        <f t="shared" ca="1" si="28"/>
        <v>0</v>
      </c>
      <c r="R73" s="178">
        <f t="shared" ca="1" si="29"/>
        <v>223.8</v>
      </c>
      <c r="W73" s="47"/>
      <c r="X73" s="47">
        <v>73</v>
      </c>
    </row>
    <row r="74" spans="1:24">
      <c r="A74" s="62" t="s">
        <v>116</v>
      </c>
      <c r="B74" s="171">
        <f t="shared" ca="1" si="18"/>
        <v>359.02</v>
      </c>
      <c r="C74" s="176">
        <f t="shared" ca="1" si="19"/>
        <v>267.82891999999998</v>
      </c>
      <c r="D74" s="177">
        <f t="shared" ca="1" si="19"/>
        <v>86.272506000000007</v>
      </c>
      <c r="E74" s="177">
        <f t="shared" ca="1" si="19"/>
        <v>4.9185740000000004</v>
      </c>
      <c r="F74" s="178">
        <f t="shared" ca="1" si="19"/>
        <v>0</v>
      </c>
      <c r="G74" s="179">
        <f t="shared" ca="1" si="16"/>
        <v>0</v>
      </c>
      <c r="H74" s="179">
        <f t="shared" ca="1" si="17"/>
        <v>128.63</v>
      </c>
      <c r="I74" s="180">
        <f t="shared" ca="1" si="20"/>
        <v>96.74</v>
      </c>
      <c r="J74" s="177">
        <f t="shared" ca="1" si="21"/>
        <v>28.67</v>
      </c>
      <c r="K74" s="177">
        <f t="shared" ca="1" si="22"/>
        <v>3.22</v>
      </c>
      <c r="L74" s="177">
        <f t="shared" ca="1" si="23"/>
        <v>0</v>
      </c>
      <c r="M74" s="178">
        <f t="shared" ca="1" si="24"/>
        <v>128.63</v>
      </c>
      <c r="N74" s="176">
        <f t="shared" ca="1" si="25"/>
        <v>96.74</v>
      </c>
      <c r="O74" s="177">
        <f t="shared" ca="1" si="26"/>
        <v>28.67</v>
      </c>
      <c r="P74" s="177">
        <f t="shared" ca="1" si="27"/>
        <v>3.22</v>
      </c>
      <c r="Q74" s="177">
        <f t="shared" ca="1" si="28"/>
        <v>0</v>
      </c>
      <c r="R74" s="178">
        <f t="shared" ca="1" si="29"/>
        <v>128.63</v>
      </c>
      <c r="W74" s="47"/>
      <c r="X74" s="47">
        <v>74</v>
      </c>
    </row>
    <row r="75" spans="1:24">
      <c r="A75" s="62" t="s">
        <v>117</v>
      </c>
      <c r="B75" s="171">
        <f t="shared" ca="1" si="18"/>
        <v>359.02</v>
      </c>
      <c r="C75" s="176">
        <f t="shared" ca="1" si="19"/>
        <v>267.82891999999998</v>
      </c>
      <c r="D75" s="177">
        <f t="shared" ca="1" si="19"/>
        <v>86.272506000000007</v>
      </c>
      <c r="E75" s="177">
        <f t="shared" ca="1" si="19"/>
        <v>4.9185740000000004</v>
      </c>
      <c r="F75" s="178">
        <f t="shared" ca="1" si="19"/>
        <v>0</v>
      </c>
      <c r="G75" s="179">
        <f t="shared" ca="1" si="16"/>
        <v>0</v>
      </c>
      <c r="H75" s="179">
        <f t="shared" ca="1" si="17"/>
        <v>249.32</v>
      </c>
      <c r="I75" s="180">
        <f t="shared" ca="1" si="20"/>
        <v>187.51</v>
      </c>
      <c r="J75" s="177">
        <f t="shared" ca="1" si="21"/>
        <v>55.56</v>
      </c>
      <c r="K75" s="177">
        <f t="shared" ca="1" si="22"/>
        <v>6.25</v>
      </c>
      <c r="L75" s="177">
        <f t="shared" ca="1" si="23"/>
        <v>0</v>
      </c>
      <c r="M75" s="178">
        <f t="shared" ca="1" si="24"/>
        <v>249.32</v>
      </c>
      <c r="N75" s="176">
        <f t="shared" ca="1" si="25"/>
        <v>187.51</v>
      </c>
      <c r="O75" s="177">
        <f t="shared" ca="1" si="26"/>
        <v>55.56</v>
      </c>
      <c r="P75" s="177">
        <f t="shared" ca="1" si="27"/>
        <v>6.25</v>
      </c>
      <c r="Q75" s="177">
        <f t="shared" ca="1" si="28"/>
        <v>0</v>
      </c>
      <c r="R75" s="178">
        <f t="shared" ca="1" si="29"/>
        <v>249.32</v>
      </c>
      <c r="W75" s="47"/>
      <c r="X75" s="47">
        <v>75</v>
      </c>
    </row>
    <row r="76" spans="1:24">
      <c r="A76" s="62" t="s">
        <v>118</v>
      </c>
      <c r="B76" s="171">
        <f t="shared" ca="1" si="18"/>
        <v>359.02</v>
      </c>
      <c r="C76" s="176">
        <f t="shared" ca="1" si="19"/>
        <v>267.82891999999998</v>
      </c>
      <c r="D76" s="177">
        <f t="shared" ca="1" si="19"/>
        <v>86.272506000000007</v>
      </c>
      <c r="E76" s="177">
        <f t="shared" ca="1" si="19"/>
        <v>4.9185740000000004</v>
      </c>
      <c r="F76" s="178">
        <f t="shared" ca="1" si="19"/>
        <v>0</v>
      </c>
      <c r="G76" s="179">
        <f t="shared" ca="1" si="16"/>
        <v>0</v>
      </c>
      <c r="H76" s="179">
        <f t="shared" ca="1" si="17"/>
        <v>341.12</v>
      </c>
      <c r="I76" s="180">
        <f t="shared" ca="1" si="20"/>
        <v>256.55</v>
      </c>
      <c r="J76" s="177">
        <f t="shared" ca="1" si="21"/>
        <v>76.02</v>
      </c>
      <c r="K76" s="177">
        <f t="shared" ca="1" si="22"/>
        <v>8.5500000000000007</v>
      </c>
      <c r="L76" s="177">
        <f t="shared" ca="1" si="23"/>
        <v>0</v>
      </c>
      <c r="M76" s="178">
        <f t="shared" ca="1" si="24"/>
        <v>341.12</v>
      </c>
      <c r="N76" s="176">
        <f t="shared" ca="1" si="25"/>
        <v>256.55</v>
      </c>
      <c r="O76" s="177">
        <f t="shared" ca="1" si="26"/>
        <v>76.02</v>
      </c>
      <c r="P76" s="177">
        <f t="shared" ca="1" si="27"/>
        <v>8.5500000000000007</v>
      </c>
      <c r="Q76" s="177">
        <f t="shared" ca="1" si="28"/>
        <v>0</v>
      </c>
      <c r="R76" s="178">
        <f t="shared" ca="1" si="29"/>
        <v>341.12</v>
      </c>
      <c r="W76" s="47"/>
      <c r="X76" s="47">
        <v>76</v>
      </c>
    </row>
    <row r="77" spans="1:24">
      <c r="A77" s="62" t="s">
        <v>119</v>
      </c>
      <c r="B77" s="171">
        <f t="shared" ca="1" si="18"/>
        <v>359.02</v>
      </c>
      <c r="C77" s="176">
        <f t="shared" ca="1" si="19"/>
        <v>267.82891999999998</v>
      </c>
      <c r="D77" s="177">
        <f t="shared" ca="1" si="19"/>
        <v>86.272506000000007</v>
      </c>
      <c r="E77" s="177">
        <f t="shared" ca="1" si="19"/>
        <v>4.9185740000000004</v>
      </c>
      <c r="F77" s="178">
        <f t="shared" ca="1" si="19"/>
        <v>0</v>
      </c>
      <c r="G77" s="179">
        <f t="shared" ca="1" si="16"/>
        <v>0</v>
      </c>
      <c r="H77" s="179">
        <f t="shared" ca="1" si="17"/>
        <v>345.22</v>
      </c>
      <c r="I77" s="180">
        <f t="shared" ca="1" si="20"/>
        <v>259.63</v>
      </c>
      <c r="J77" s="177">
        <f t="shared" ca="1" si="21"/>
        <v>76.94</v>
      </c>
      <c r="K77" s="177">
        <f t="shared" ca="1" si="22"/>
        <v>8.65</v>
      </c>
      <c r="L77" s="177">
        <f t="shared" ca="1" si="23"/>
        <v>0</v>
      </c>
      <c r="M77" s="178">
        <f t="shared" ca="1" si="24"/>
        <v>345.21999999999997</v>
      </c>
      <c r="N77" s="176">
        <f t="shared" ca="1" si="25"/>
        <v>259.63000000000005</v>
      </c>
      <c r="O77" s="177">
        <f t="shared" ca="1" si="26"/>
        <v>76.940000000000012</v>
      </c>
      <c r="P77" s="177">
        <f t="shared" ca="1" si="27"/>
        <v>8.6500000000000021</v>
      </c>
      <c r="Q77" s="177">
        <f t="shared" ca="1" si="28"/>
        <v>0</v>
      </c>
      <c r="R77" s="178">
        <f t="shared" ca="1" si="29"/>
        <v>345.22</v>
      </c>
      <c r="W77" s="47"/>
      <c r="X77" s="47">
        <v>77</v>
      </c>
    </row>
    <row r="78" spans="1:24">
      <c r="A78" s="62" t="s">
        <v>120</v>
      </c>
      <c r="B78" s="171">
        <f t="shared" ca="1" si="18"/>
        <v>359.02</v>
      </c>
      <c r="C78" s="176">
        <f t="shared" ca="1" si="19"/>
        <v>267.82891999999998</v>
      </c>
      <c r="D78" s="177">
        <f t="shared" ca="1" si="19"/>
        <v>86.272506000000007</v>
      </c>
      <c r="E78" s="177">
        <f t="shared" ca="1" si="19"/>
        <v>4.9185740000000004</v>
      </c>
      <c r="F78" s="178">
        <f t="shared" ca="1" si="19"/>
        <v>0</v>
      </c>
      <c r="G78" s="179">
        <f t="shared" ca="1" si="16"/>
        <v>0</v>
      </c>
      <c r="H78" s="179">
        <f t="shared" ca="1" si="17"/>
        <v>345.22</v>
      </c>
      <c r="I78" s="180">
        <f t="shared" ca="1" si="20"/>
        <v>259.63</v>
      </c>
      <c r="J78" s="177">
        <f t="shared" ca="1" si="21"/>
        <v>76.94</v>
      </c>
      <c r="K78" s="177">
        <f t="shared" ca="1" si="22"/>
        <v>8.65</v>
      </c>
      <c r="L78" s="177">
        <f t="shared" ca="1" si="23"/>
        <v>0</v>
      </c>
      <c r="M78" s="178">
        <f t="shared" ca="1" si="24"/>
        <v>345.21999999999997</v>
      </c>
      <c r="N78" s="176">
        <f t="shared" ca="1" si="25"/>
        <v>259.63000000000005</v>
      </c>
      <c r="O78" s="177">
        <f t="shared" ca="1" si="26"/>
        <v>76.940000000000012</v>
      </c>
      <c r="P78" s="177">
        <f t="shared" ca="1" si="27"/>
        <v>8.6500000000000021</v>
      </c>
      <c r="Q78" s="177">
        <f t="shared" ca="1" si="28"/>
        <v>0</v>
      </c>
      <c r="R78" s="178">
        <f t="shared" ca="1" si="29"/>
        <v>345.22</v>
      </c>
      <c r="W78" s="47"/>
      <c r="X78" s="47">
        <v>78</v>
      </c>
    </row>
    <row r="79" spans="1:24">
      <c r="A79" s="62" t="s">
        <v>121</v>
      </c>
      <c r="B79" s="171">
        <f t="shared" ca="1" si="18"/>
        <v>359.02</v>
      </c>
      <c r="C79" s="176">
        <f t="shared" ca="1" si="19"/>
        <v>267.82891999999998</v>
      </c>
      <c r="D79" s="177">
        <f t="shared" ca="1" si="19"/>
        <v>86.272506000000007</v>
      </c>
      <c r="E79" s="177">
        <f t="shared" ca="1" si="19"/>
        <v>4.9185740000000004</v>
      </c>
      <c r="F79" s="178">
        <f t="shared" ca="1" si="19"/>
        <v>0</v>
      </c>
      <c r="G79" s="179">
        <f t="shared" ca="1" si="16"/>
        <v>0</v>
      </c>
      <c r="H79" s="179">
        <f t="shared" ca="1" si="17"/>
        <v>345.22</v>
      </c>
      <c r="I79" s="180">
        <f t="shared" ca="1" si="20"/>
        <v>259.63</v>
      </c>
      <c r="J79" s="177">
        <f t="shared" ca="1" si="21"/>
        <v>76.94</v>
      </c>
      <c r="K79" s="177">
        <f t="shared" ca="1" si="22"/>
        <v>8.65</v>
      </c>
      <c r="L79" s="177">
        <f t="shared" ca="1" si="23"/>
        <v>0</v>
      </c>
      <c r="M79" s="178">
        <f t="shared" ca="1" si="24"/>
        <v>345.21999999999997</v>
      </c>
      <c r="N79" s="176">
        <f t="shared" ca="1" si="25"/>
        <v>259.63000000000005</v>
      </c>
      <c r="O79" s="177">
        <f t="shared" ca="1" si="26"/>
        <v>76.940000000000012</v>
      </c>
      <c r="P79" s="177">
        <f t="shared" ca="1" si="27"/>
        <v>8.6500000000000021</v>
      </c>
      <c r="Q79" s="177">
        <f t="shared" ca="1" si="28"/>
        <v>0</v>
      </c>
      <c r="R79" s="178">
        <f t="shared" ca="1" si="29"/>
        <v>345.22</v>
      </c>
      <c r="W79" s="47"/>
      <c r="X79" s="47">
        <v>79</v>
      </c>
    </row>
    <row r="80" spans="1:24">
      <c r="A80" s="62" t="s">
        <v>122</v>
      </c>
      <c r="B80" s="171">
        <f t="shared" ca="1" si="18"/>
        <v>359.02</v>
      </c>
      <c r="C80" s="176">
        <f t="shared" ca="1" si="19"/>
        <v>267.82891999999998</v>
      </c>
      <c r="D80" s="177">
        <f t="shared" ca="1" si="19"/>
        <v>86.272506000000007</v>
      </c>
      <c r="E80" s="177">
        <f t="shared" ca="1" si="19"/>
        <v>4.9185740000000004</v>
      </c>
      <c r="F80" s="178">
        <f t="shared" ca="1" si="19"/>
        <v>0</v>
      </c>
      <c r="G80" s="179">
        <f t="shared" ca="1" si="16"/>
        <v>0</v>
      </c>
      <c r="H80" s="179">
        <f t="shared" ca="1" si="17"/>
        <v>345.22</v>
      </c>
      <c r="I80" s="180">
        <f t="shared" ca="1" si="20"/>
        <v>259.63</v>
      </c>
      <c r="J80" s="177">
        <f t="shared" ca="1" si="21"/>
        <v>76.94</v>
      </c>
      <c r="K80" s="177">
        <f t="shared" ca="1" si="22"/>
        <v>8.65</v>
      </c>
      <c r="L80" s="177">
        <f t="shared" ca="1" si="23"/>
        <v>0</v>
      </c>
      <c r="M80" s="178">
        <f t="shared" ca="1" si="24"/>
        <v>345.21999999999997</v>
      </c>
      <c r="N80" s="176">
        <f t="shared" ca="1" si="25"/>
        <v>259.63000000000005</v>
      </c>
      <c r="O80" s="177">
        <f t="shared" ca="1" si="26"/>
        <v>76.940000000000012</v>
      </c>
      <c r="P80" s="177">
        <f t="shared" ca="1" si="27"/>
        <v>8.6500000000000021</v>
      </c>
      <c r="Q80" s="177">
        <f t="shared" ca="1" si="28"/>
        <v>0</v>
      </c>
      <c r="R80" s="178">
        <f t="shared" ca="1" si="29"/>
        <v>345.22</v>
      </c>
      <c r="W80" s="47"/>
      <c r="X80" s="47">
        <v>80</v>
      </c>
    </row>
    <row r="81" spans="1:24">
      <c r="A81" s="62" t="s">
        <v>123</v>
      </c>
      <c r="B81" s="171">
        <f t="shared" ca="1" si="18"/>
        <v>359.02</v>
      </c>
      <c r="C81" s="176">
        <f t="shared" ca="1" si="19"/>
        <v>267.82891999999998</v>
      </c>
      <c r="D81" s="177">
        <f t="shared" ca="1" si="19"/>
        <v>86.272506000000007</v>
      </c>
      <c r="E81" s="177">
        <f t="shared" ca="1" si="19"/>
        <v>4.9185740000000004</v>
      </c>
      <c r="F81" s="178">
        <f t="shared" ca="1" si="19"/>
        <v>0</v>
      </c>
      <c r="G81" s="179">
        <f t="shared" ca="1" si="16"/>
        <v>0</v>
      </c>
      <c r="H81" s="179">
        <f t="shared" ca="1" si="17"/>
        <v>345.22</v>
      </c>
      <c r="I81" s="180">
        <f t="shared" ca="1" si="20"/>
        <v>259.63</v>
      </c>
      <c r="J81" s="177">
        <f t="shared" ca="1" si="21"/>
        <v>76.94</v>
      </c>
      <c r="K81" s="177">
        <f t="shared" ca="1" si="22"/>
        <v>8.65</v>
      </c>
      <c r="L81" s="177">
        <f t="shared" ca="1" si="23"/>
        <v>0</v>
      </c>
      <c r="M81" s="178">
        <f t="shared" ca="1" si="24"/>
        <v>345.21999999999997</v>
      </c>
      <c r="N81" s="176">
        <f t="shared" ca="1" si="25"/>
        <v>259.63000000000005</v>
      </c>
      <c r="O81" s="177">
        <f t="shared" ca="1" si="26"/>
        <v>76.940000000000012</v>
      </c>
      <c r="P81" s="177">
        <f t="shared" ca="1" si="27"/>
        <v>8.6500000000000021</v>
      </c>
      <c r="Q81" s="177">
        <f t="shared" ca="1" si="28"/>
        <v>0</v>
      </c>
      <c r="R81" s="178">
        <f t="shared" ca="1" si="29"/>
        <v>345.22</v>
      </c>
      <c r="W81" s="47"/>
      <c r="X81" s="47">
        <v>81</v>
      </c>
    </row>
    <row r="82" spans="1:24">
      <c r="A82" s="62" t="s">
        <v>124</v>
      </c>
      <c r="B82" s="171">
        <f t="shared" ca="1" si="18"/>
        <v>359.02</v>
      </c>
      <c r="C82" s="176">
        <f t="shared" ca="1" si="19"/>
        <v>267.82891999999998</v>
      </c>
      <c r="D82" s="177">
        <f t="shared" ca="1" si="19"/>
        <v>86.272506000000007</v>
      </c>
      <c r="E82" s="177">
        <f t="shared" ca="1" si="19"/>
        <v>4.9185740000000004</v>
      </c>
      <c r="F82" s="178">
        <f t="shared" ca="1" si="19"/>
        <v>0</v>
      </c>
      <c r="G82" s="179">
        <f t="shared" ca="1" si="16"/>
        <v>0</v>
      </c>
      <c r="H82" s="179">
        <f t="shared" ca="1" si="17"/>
        <v>345.22</v>
      </c>
      <c r="I82" s="180">
        <f t="shared" ca="1" si="20"/>
        <v>259.63</v>
      </c>
      <c r="J82" s="177">
        <f t="shared" ca="1" si="21"/>
        <v>76.94</v>
      </c>
      <c r="K82" s="177">
        <f t="shared" ca="1" si="22"/>
        <v>8.65</v>
      </c>
      <c r="L82" s="177">
        <f t="shared" ca="1" si="23"/>
        <v>0</v>
      </c>
      <c r="M82" s="178">
        <f t="shared" ca="1" si="24"/>
        <v>345.21999999999997</v>
      </c>
      <c r="N82" s="176">
        <f t="shared" ca="1" si="25"/>
        <v>259.63000000000005</v>
      </c>
      <c r="O82" s="177">
        <f t="shared" ca="1" si="26"/>
        <v>76.940000000000012</v>
      </c>
      <c r="P82" s="177">
        <f t="shared" ca="1" si="27"/>
        <v>8.6500000000000021</v>
      </c>
      <c r="Q82" s="177">
        <f t="shared" ca="1" si="28"/>
        <v>0</v>
      </c>
      <c r="R82" s="178">
        <f t="shared" ca="1" si="29"/>
        <v>345.22</v>
      </c>
      <c r="W82" s="47"/>
      <c r="X82" s="47">
        <v>82</v>
      </c>
    </row>
    <row r="83" spans="1:24">
      <c r="A83" s="62" t="s">
        <v>125</v>
      </c>
      <c r="B83" s="171">
        <f t="shared" ca="1" si="18"/>
        <v>359.09</v>
      </c>
      <c r="C83" s="176">
        <f t="shared" ca="1" si="19"/>
        <v>267.88113999999996</v>
      </c>
      <c r="D83" s="177">
        <f t="shared" ca="1" si="19"/>
        <v>86.289327000000014</v>
      </c>
      <c r="E83" s="177">
        <f t="shared" ca="1" si="19"/>
        <v>4.9195330000000004</v>
      </c>
      <c r="F83" s="178">
        <f t="shared" ca="1" si="19"/>
        <v>0</v>
      </c>
      <c r="G83" s="179">
        <f t="shared" ca="1" si="16"/>
        <v>0</v>
      </c>
      <c r="H83" s="179">
        <f t="shared" ca="1" si="17"/>
        <v>345.23</v>
      </c>
      <c r="I83" s="180">
        <f t="shared" ca="1" si="20"/>
        <v>259.63</v>
      </c>
      <c r="J83" s="177">
        <f t="shared" ca="1" si="21"/>
        <v>76.95</v>
      </c>
      <c r="K83" s="177">
        <f t="shared" ca="1" si="22"/>
        <v>8.65</v>
      </c>
      <c r="L83" s="177">
        <f t="shared" ca="1" si="23"/>
        <v>0</v>
      </c>
      <c r="M83" s="178">
        <f t="shared" ca="1" si="24"/>
        <v>345.22999999999996</v>
      </c>
      <c r="N83" s="176">
        <f t="shared" ca="1" si="25"/>
        <v>259.63000000000005</v>
      </c>
      <c r="O83" s="177">
        <f t="shared" ca="1" si="26"/>
        <v>76.950000000000017</v>
      </c>
      <c r="P83" s="177">
        <f t="shared" ca="1" si="27"/>
        <v>8.6500000000000021</v>
      </c>
      <c r="Q83" s="177">
        <f t="shared" ca="1" si="28"/>
        <v>0</v>
      </c>
      <c r="R83" s="178">
        <f t="shared" ca="1" si="29"/>
        <v>345.23</v>
      </c>
      <c r="W83" s="47"/>
      <c r="X83" s="47">
        <v>83</v>
      </c>
    </row>
    <row r="84" spans="1:24">
      <c r="A84" s="62" t="s">
        <v>126</v>
      </c>
      <c r="B84" s="171">
        <f t="shared" ca="1" si="18"/>
        <v>359.09</v>
      </c>
      <c r="C84" s="176">
        <f t="shared" ca="1" si="19"/>
        <v>267.88113999999996</v>
      </c>
      <c r="D84" s="177">
        <f t="shared" ca="1" si="19"/>
        <v>86.289327000000014</v>
      </c>
      <c r="E84" s="177">
        <f t="shared" ca="1" si="19"/>
        <v>4.9195330000000004</v>
      </c>
      <c r="F84" s="178">
        <f t="shared" ca="1" si="19"/>
        <v>0</v>
      </c>
      <c r="G84" s="179">
        <f t="shared" ca="1" si="16"/>
        <v>0</v>
      </c>
      <c r="H84" s="179">
        <f t="shared" ca="1" si="17"/>
        <v>345.23</v>
      </c>
      <c r="I84" s="180">
        <f t="shared" ca="1" si="20"/>
        <v>259.63</v>
      </c>
      <c r="J84" s="177">
        <f t="shared" ca="1" si="21"/>
        <v>76.95</v>
      </c>
      <c r="K84" s="177">
        <f t="shared" ca="1" si="22"/>
        <v>8.65</v>
      </c>
      <c r="L84" s="177">
        <f t="shared" ca="1" si="23"/>
        <v>0</v>
      </c>
      <c r="M84" s="178">
        <f t="shared" ca="1" si="24"/>
        <v>345.22999999999996</v>
      </c>
      <c r="N84" s="176">
        <f t="shared" ca="1" si="25"/>
        <v>259.63000000000005</v>
      </c>
      <c r="O84" s="177">
        <f t="shared" ca="1" si="26"/>
        <v>76.950000000000017</v>
      </c>
      <c r="P84" s="177">
        <f t="shared" ca="1" si="27"/>
        <v>8.6500000000000021</v>
      </c>
      <c r="Q84" s="177">
        <f t="shared" ca="1" si="28"/>
        <v>0</v>
      </c>
      <c r="R84" s="178">
        <f t="shared" ca="1" si="29"/>
        <v>345.23</v>
      </c>
      <c r="W84" s="47"/>
      <c r="X84" s="47">
        <v>84</v>
      </c>
    </row>
    <row r="85" spans="1:24">
      <c r="A85" s="62" t="s">
        <v>127</v>
      </c>
      <c r="B85" s="171">
        <f t="shared" ca="1" si="18"/>
        <v>359.09</v>
      </c>
      <c r="C85" s="176">
        <f t="shared" ca="1" si="19"/>
        <v>267.88113999999996</v>
      </c>
      <c r="D85" s="177">
        <f t="shared" ca="1" si="19"/>
        <v>86.289327000000014</v>
      </c>
      <c r="E85" s="177">
        <f t="shared" ca="1" si="19"/>
        <v>4.9195330000000004</v>
      </c>
      <c r="F85" s="178">
        <f t="shared" ca="1" si="19"/>
        <v>0</v>
      </c>
      <c r="G85" s="179">
        <f t="shared" ca="1" si="16"/>
        <v>0</v>
      </c>
      <c r="H85" s="179">
        <f t="shared" ca="1" si="17"/>
        <v>326</v>
      </c>
      <c r="I85" s="180">
        <f t="shared" ca="1" si="20"/>
        <v>240.4</v>
      </c>
      <c r="J85" s="177">
        <f t="shared" ca="1" si="21"/>
        <v>76.95</v>
      </c>
      <c r="K85" s="177">
        <f t="shared" ca="1" si="22"/>
        <v>8.65</v>
      </c>
      <c r="L85" s="177">
        <f t="shared" ca="1" si="23"/>
        <v>0</v>
      </c>
      <c r="M85" s="178">
        <f t="shared" ca="1" si="24"/>
        <v>326</v>
      </c>
      <c r="N85" s="176">
        <f t="shared" ca="1" si="25"/>
        <v>240.4</v>
      </c>
      <c r="O85" s="177">
        <f t="shared" ca="1" si="26"/>
        <v>76.95</v>
      </c>
      <c r="P85" s="177">
        <f t="shared" ca="1" si="27"/>
        <v>8.65</v>
      </c>
      <c r="Q85" s="177">
        <f t="shared" ca="1" si="28"/>
        <v>0</v>
      </c>
      <c r="R85" s="178">
        <f t="shared" ca="1" si="29"/>
        <v>326</v>
      </c>
      <c r="W85" s="47"/>
      <c r="X85" s="47">
        <v>85</v>
      </c>
    </row>
    <row r="86" spans="1:24">
      <c r="A86" s="62" t="s">
        <v>128</v>
      </c>
      <c r="B86" s="171">
        <f t="shared" ca="1" si="18"/>
        <v>411.23</v>
      </c>
      <c r="C86" s="176">
        <f t="shared" ca="1" si="19"/>
        <v>306.77758</v>
      </c>
      <c r="D86" s="177">
        <f t="shared" ca="1" si="19"/>
        <v>98.818569000000025</v>
      </c>
      <c r="E86" s="177">
        <f t="shared" ca="1" si="19"/>
        <v>5.6338510000000008</v>
      </c>
      <c r="F86" s="178">
        <f t="shared" ca="1" si="19"/>
        <v>0</v>
      </c>
      <c r="G86" s="179">
        <f t="shared" ca="1" si="16"/>
        <v>0</v>
      </c>
      <c r="H86" s="179">
        <f t="shared" ca="1" si="17"/>
        <v>306.75</v>
      </c>
      <c r="I86" s="180">
        <f t="shared" ca="1" si="20"/>
        <v>211.55</v>
      </c>
      <c r="J86" s="177">
        <f t="shared" ca="1" si="21"/>
        <v>86.54</v>
      </c>
      <c r="K86" s="177">
        <f t="shared" ca="1" si="22"/>
        <v>8.65</v>
      </c>
      <c r="L86" s="177">
        <f t="shared" ca="1" si="23"/>
        <v>0</v>
      </c>
      <c r="M86" s="178">
        <f t="shared" ca="1" si="24"/>
        <v>306.74</v>
      </c>
      <c r="N86" s="176">
        <f t="shared" ca="1" si="25"/>
        <v>211.55714651489006</v>
      </c>
      <c r="O86" s="177">
        <f t="shared" ca="1" si="26"/>
        <v>86.542853485109958</v>
      </c>
      <c r="P86" s="177">
        <f t="shared" ca="1" si="27"/>
        <v>8.65</v>
      </c>
      <c r="Q86" s="177">
        <f t="shared" ca="1" si="28"/>
        <v>0</v>
      </c>
      <c r="R86" s="178">
        <f t="shared" ca="1" si="29"/>
        <v>306.75</v>
      </c>
      <c r="W86" s="47"/>
      <c r="X86" s="47">
        <v>86</v>
      </c>
    </row>
    <row r="87" spans="1:24">
      <c r="A87" s="62" t="s">
        <v>129</v>
      </c>
      <c r="B87" s="171">
        <f t="shared" ca="1" si="18"/>
        <v>683.14</v>
      </c>
      <c r="C87" s="176">
        <f t="shared" ca="1" si="19"/>
        <v>509.62243999999993</v>
      </c>
      <c r="D87" s="177">
        <f t="shared" ca="1" si="19"/>
        <v>164.15854200000001</v>
      </c>
      <c r="E87" s="177">
        <f t="shared" ca="1" si="19"/>
        <v>9.3590180000000007</v>
      </c>
      <c r="F87" s="178">
        <f t="shared" ca="1" si="19"/>
        <v>0</v>
      </c>
      <c r="G87" s="179">
        <f t="shared" ca="1" si="16"/>
        <v>0</v>
      </c>
      <c r="H87" s="179">
        <f t="shared" ca="1" si="17"/>
        <v>449.96</v>
      </c>
      <c r="I87" s="180">
        <f t="shared" ca="1" si="20"/>
        <v>335.67</v>
      </c>
      <c r="J87" s="177">
        <f t="shared" ca="1" si="21"/>
        <v>108.13</v>
      </c>
      <c r="K87" s="177">
        <f t="shared" ca="1" si="22"/>
        <v>6.16</v>
      </c>
      <c r="L87" s="177">
        <f t="shared" ca="1" si="23"/>
        <v>0</v>
      </c>
      <c r="M87" s="178">
        <f t="shared" ca="1" si="24"/>
        <v>449.96000000000004</v>
      </c>
      <c r="N87" s="176">
        <f t="shared" ca="1" si="25"/>
        <v>335.66999999999996</v>
      </c>
      <c r="O87" s="177">
        <f t="shared" ca="1" si="26"/>
        <v>108.12999999999998</v>
      </c>
      <c r="P87" s="177">
        <f t="shared" ca="1" si="27"/>
        <v>6.1599999999999993</v>
      </c>
      <c r="Q87" s="177">
        <f t="shared" ca="1" si="28"/>
        <v>0</v>
      </c>
      <c r="R87" s="178">
        <f t="shared" ca="1" si="29"/>
        <v>449.96</v>
      </c>
      <c r="W87" s="47"/>
      <c r="X87" s="47">
        <v>87</v>
      </c>
    </row>
    <row r="88" spans="1:24">
      <c r="A88" s="62" t="s">
        <v>130</v>
      </c>
      <c r="B88" s="171">
        <f t="shared" ca="1" si="18"/>
        <v>683.14</v>
      </c>
      <c r="C88" s="176">
        <f t="shared" ca="1" si="19"/>
        <v>509.62243999999993</v>
      </c>
      <c r="D88" s="177">
        <f t="shared" ca="1" si="19"/>
        <v>164.15854200000001</v>
      </c>
      <c r="E88" s="177">
        <f t="shared" ca="1" si="19"/>
        <v>9.3590180000000007</v>
      </c>
      <c r="F88" s="178">
        <f t="shared" ca="1" si="19"/>
        <v>0</v>
      </c>
      <c r="G88" s="179">
        <f t="shared" ca="1" si="16"/>
        <v>0</v>
      </c>
      <c r="H88" s="179">
        <f t="shared" ca="1" si="17"/>
        <v>331.11</v>
      </c>
      <c r="I88" s="180">
        <f t="shared" ca="1" si="20"/>
        <v>235.97</v>
      </c>
      <c r="J88" s="177">
        <f t="shared" ca="1" si="21"/>
        <v>90</v>
      </c>
      <c r="K88" s="177">
        <f t="shared" ca="1" si="22"/>
        <v>5.14</v>
      </c>
      <c r="L88" s="177">
        <f t="shared" ca="1" si="23"/>
        <v>0</v>
      </c>
      <c r="M88" s="178">
        <f t="shared" ca="1" si="24"/>
        <v>331.11</v>
      </c>
      <c r="N88" s="176">
        <f t="shared" ca="1" si="25"/>
        <v>235.97</v>
      </c>
      <c r="O88" s="177">
        <f t="shared" ca="1" si="26"/>
        <v>90</v>
      </c>
      <c r="P88" s="177">
        <f t="shared" ca="1" si="27"/>
        <v>5.14</v>
      </c>
      <c r="Q88" s="177">
        <f t="shared" ca="1" si="28"/>
        <v>0</v>
      </c>
      <c r="R88" s="178">
        <f t="shared" ca="1" si="29"/>
        <v>331.11</v>
      </c>
      <c r="W88" s="47"/>
      <c r="X88" s="47">
        <v>88</v>
      </c>
    </row>
    <row r="89" spans="1:24">
      <c r="A89" s="62" t="s">
        <v>131</v>
      </c>
      <c r="B89" s="171">
        <f t="shared" ca="1" si="18"/>
        <v>683.14</v>
      </c>
      <c r="C89" s="176">
        <f t="shared" ca="1" si="19"/>
        <v>509.62243999999993</v>
      </c>
      <c r="D89" s="177">
        <f t="shared" ca="1" si="19"/>
        <v>164.15854200000001</v>
      </c>
      <c r="E89" s="177">
        <f t="shared" ca="1" si="19"/>
        <v>9.3590180000000007</v>
      </c>
      <c r="F89" s="178">
        <f t="shared" ca="1" si="19"/>
        <v>0</v>
      </c>
      <c r="G89" s="179">
        <f t="shared" ca="1" si="16"/>
        <v>0</v>
      </c>
      <c r="H89" s="179">
        <f t="shared" ca="1" si="17"/>
        <v>219.12</v>
      </c>
      <c r="I89" s="180">
        <f t="shared" ca="1" si="20"/>
        <v>161.85</v>
      </c>
      <c r="J89" s="177">
        <f t="shared" ca="1" si="21"/>
        <v>52.13</v>
      </c>
      <c r="K89" s="177">
        <f t="shared" ca="1" si="22"/>
        <v>5.14</v>
      </c>
      <c r="L89" s="177">
        <f t="shared" ca="1" si="23"/>
        <v>0</v>
      </c>
      <c r="M89" s="178">
        <f t="shared" ca="1" si="24"/>
        <v>219.11999999999998</v>
      </c>
      <c r="N89" s="176">
        <f t="shared" ca="1" si="25"/>
        <v>161.85000000000002</v>
      </c>
      <c r="O89" s="177">
        <f t="shared" ca="1" si="26"/>
        <v>52.13000000000001</v>
      </c>
      <c r="P89" s="177">
        <f t="shared" ca="1" si="27"/>
        <v>5.1400000000000006</v>
      </c>
      <c r="Q89" s="177">
        <f t="shared" ca="1" si="28"/>
        <v>0</v>
      </c>
      <c r="R89" s="178">
        <f t="shared" ca="1" si="29"/>
        <v>219.12</v>
      </c>
      <c r="W89" s="47"/>
      <c r="X89" s="47">
        <v>89</v>
      </c>
    </row>
    <row r="90" spans="1:24">
      <c r="A90" s="62" t="s">
        <v>132</v>
      </c>
      <c r="B90" s="171">
        <f t="shared" ca="1" si="18"/>
        <v>683.14</v>
      </c>
      <c r="C90" s="176">
        <f t="shared" ca="1" si="19"/>
        <v>509.62243999999993</v>
      </c>
      <c r="D90" s="177">
        <f t="shared" ca="1" si="19"/>
        <v>164.15854200000001</v>
      </c>
      <c r="E90" s="177">
        <f t="shared" ca="1" si="19"/>
        <v>9.3590180000000007</v>
      </c>
      <c r="F90" s="178">
        <f t="shared" ca="1" si="19"/>
        <v>0</v>
      </c>
      <c r="G90" s="179">
        <f t="shared" ca="1" si="16"/>
        <v>0</v>
      </c>
      <c r="H90" s="179">
        <f t="shared" ca="1" si="17"/>
        <v>181.88</v>
      </c>
      <c r="I90" s="180">
        <f t="shared" ca="1" si="20"/>
        <v>134.63</v>
      </c>
      <c r="J90" s="177">
        <f t="shared" ca="1" si="21"/>
        <v>42.31</v>
      </c>
      <c r="K90" s="177">
        <f t="shared" ca="1" si="22"/>
        <v>4.9400000000000004</v>
      </c>
      <c r="L90" s="177">
        <f t="shared" ca="1" si="23"/>
        <v>0</v>
      </c>
      <c r="M90" s="178">
        <f t="shared" ca="1" si="24"/>
        <v>181.88</v>
      </c>
      <c r="N90" s="176">
        <f t="shared" ca="1" si="25"/>
        <v>134.63</v>
      </c>
      <c r="O90" s="177">
        <f t="shared" ca="1" si="26"/>
        <v>42.31</v>
      </c>
      <c r="P90" s="177">
        <f t="shared" ca="1" si="27"/>
        <v>4.9400000000000004</v>
      </c>
      <c r="Q90" s="177">
        <f t="shared" ca="1" si="28"/>
        <v>0</v>
      </c>
      <c r="R90" s="178">
        <f t="shared" ca="1" si="29"/>
        <v>181.88</v>
      </c>
      <c r="W90" s="47"/>
      <c r="X90" s="47">
        <v>90</v>
      </c>
    </row>
    <row r="91" spans="1:24">
      <c r="A91" s="62" t="s">
        <v>133</v>
      </c>
      <c r="B91" s="171">
        <f t="shared" ca="1" si="18"/>
        <v>683.14</v>
      </c>
      <c r="C91" s="176">
        <f t="shared" ca="1" si="19"/>
        <v>509.62243999999993</v>
      </c>
      <c r="D91" s="177">
        <f t="shared" ca="1" si="19"/>
        <v>164.15854200000001</v>
      </c>
      <c r="E91" s="177">
        <f t="shared" ca="1" si="19"/>
        <v>9.3590180000000007</v>
      </c>
      <c r="F91" s="178">
        <f t="shared" ca="1" si="19"/>
        <v>0</v>
      </c>
      <c r="G91" s="179">
        <f t="shared" ca="1" si="16"/>
        <v>0</v>
      </c>
      <c r="H91" s="179">
        <f t="shared" ca="1" si="17"/>
        <v>181.88</v>
      </c>
      <c r="I91" s="180">
        <f t="shared" ca="1" si="20"/>
        <v>134.63</v>
      </c>
      <c r="J91" s="177">
        <f t="shared" ca="1" si="21"/>
        <v>42.31</v>
      </c>
      <c r="K91" s="177">
        <f t="shared" ca="1" si="22"/>
        <v>4.9400000000000004</v>
      </c>
      <c r="L91" s="177">
        <f t="shared" ca="1" si="23"/>
        <v>0</v>
      </c>
      <c r="M91" s="178">
        <f t="shared" ca="1" si="24"/>
        <v>181.88</v>
      </c>
      <c r="N91" s="176">
        <f t="shared" ca="1" si="25"/>
        <v>134.63</v>
      </c>
      <c r="O91" s="177">
        <f t="shared" ca="1" si="26"/>
        <v>42.31</v>
      </c>
      <c r="P91" s="177">
        <f t="shared" ca="1" si="27"/>
        <v>4.9400000000000004</v>
      </c>
      <c r="Q91" s="177">
        <f t="shared" ca="1" si="28"/>
        <v>0</v>
      </c>
      <c r="R91" s="178">
        <f t="shared" ca="1" si="29"/>
        <v>181.88</v>
      </c>
      <c r="W91" s="47"/>
      <c r="X91" s="47">
        <v>91</v>
      </c>
    </row>
    <row r="92" spans="1:24">
      <c r="A92" s="62" t="s">
        <v>134</v>
      </c>
      <c r="B92" s="171">
        <f t="shared" ca="1" si="18"/>
        <v>683.14</v>
      </c>
      <c r="C92" s="176">
        <f t="shared" ca="1" si="19"/>
        <v>509.62243999999993</v>
      </c>
      <c r="D92" s="177">
        <f t="shared" ca="1" si="19"/>
        <v>164.15854200000001</v>
      </c>
      <c r="E92" s="177">
        <f t="shared" ca="1" si="19"/>
        <v>9.3590180000000007</v>
      </c>
      <c r="F92" s="178">
        <f t="shared" ca="1" si="19"/>
        <v>0</v>
      </c>
      <c r="G92" s="179">
        <f t="shared" ca="1" si="16"/>
        <v>0</v>
      </c>
      <c r="H92" s="179">
        <f t="shared" ca="1" si="17"/>
        <v>181.88</v>
      </c>
      <c r="I92" s="180">
        <f t="shared" ca="1" si="20"/>
        <v>134.63</v>
      </c>
      <c r="J92" s="177">
        <f t="shared" ca="1" si="21"/>
        <v>42.31</v>
      </c>
      <c r="K92" s="177">
        <f t="shared" ca="1" si="22"/>
        <v>4.9400000000000004</v>
      </c>
      <c r="L92" s="177">
        <f t="shared" ca="1" si="23"/>
        <v>0</v>
      </c>
      <c r="M92" s="178">
        <f t="shared" ca="1" si="24"/>
        <v>181.88</v>
      </c>
      <c r="N92" s="176">
        <f t="shared" ca="1" si="25"/>
        <v>134.63</v>
      </c>
      <c r="O92" s="177">
        <f t="shared" ca="1" si="26"/>
        <v>42.31</v>
      </c>
      <c r="P92" s="177">
        <f t="shared" ca="1" si="27"/>
        <v>4.9400000000000004</v>
      </c>
      <c r="Q92" s="177">
        <f t="shared" ca="1" si="28"/>
        <v>0</v>
      </c>
      <c r="R92" s="178">
        <f t="shared" ca="1" si="29"/>
        <v>181.88</v>
      </c>
      <c r="W92" s="47"/>
      <c r="X92" s="47">
        <v>92</v>
      </c>
    </row>
    <row r="93" spans="1:24">
      <c r="A93" s="62" t="s">
        <v>135</v>
      </c>
      <c r="B93" s="171">
        <f t="shared" ca="1" si="18"/>
        <v>683.14</v>
      </c>
      <c r="C93" s="176">
        <f t="shared" ca="1" si="19"/>
        <v>509.62243999999993</v>
      </c>
      <c r="D93" s="177">
        <f t="shared" ca="1" si="19"/>
        <v>164.15854200000001</v>
      </c>
      <c r="E93" s="177">
        <f t="shared" ca="1" si="19"/>
        <v>9.3590180000000007</v>
      </c>
      <c r="F93" s="178">
        <f t="shared" ca="1" si="19"/>
        <v>0</v>
      </c>
      <c r="G93" s="179">
        <f t="shared" ca="1" si="16"/>
        <v>0</v>
      </c>
      <c r="H93" s="179">
        <f t="shared" ca="1" si="17"/>
        <v>181.88</v>
      </c>
      <c r="I93" s="180">
        <f t="shared" ca="1" si="20"/>
        <v>134.63</v>
      </c>
      <c r="J93" s="177">
        <f t="shared" ca="1" si="21"/>
        <v>42.31</v>
      </c>
      <c r="K93" s="177">
        <f t="shared" ca="1" si="22"/>
        <v>4.9400000000000004</v>
      </c>
      <c r="L93" s="177">
        <f t="shared" ca="1" si="23"/>
        <v>0</v>
      </c>
      <c r="M93" s="178">
        <f t="shared" ca="1" si="24"/>
        <v>181.88</v>
      </c>
      <c r="N93" s="176">
        <f t="shared" ca="1" si="25"/>
        <v>134.63</v>
      </c>
      <c r="O93" s="177">
        <f t="shared" ca="1" si="26"/>
        <v>42.31</v>
      </c>
      <c r="P93" s="177">
        <f t="shared" ca="1" si="27"/>
        <v>4.9400000000000004</v>
      </c>
      <c r="Q93" s="177">
        <f t="shared" ca="1" si="28"/>
        <v>0</v>
      </c>
      <c r="R93" s="178">
        <f t="shared" ca="1" si="29"/>
        <v>181.88</v>
      </c>
      <c r="W93" s="47"/>
      <c r="X93" s="47">
        <v>93</v>
      </c>
    </row>
    <row r="94" spans="1:24">
      <c r="A94" s="62" t="s">
        <v>136</v>
      </c>
      <c r="B94" s="171">
        <f t="shared" ca="1" si="18"/>
        <v>683.14</v>
      </c>
      <c r="C94" s="176">
        <f t="shared" ca="1" si="19"/>
        <v>509.62243999999993</v>
      </c>
      <c r="D94" s="177">
        <f t="shared" ca="1" si="19"/>
        <v>164.15854200000001</v>
      </c>
      <c r="E94" s="177">
        <f t="shared" ca="1" si="19"/>
        <v>9.3590180000000007</v>
      </c>
      <c r="F94" s="178">
        <f t="shared" ca="1" si="19"/>
        <v>0</v>
      </c>
      <c r="G94" s="179">
        <f t="shared" ca="1" si="16"/>
        <v>0</v>
      </c>
      <c r="H94" s="179">
        <f t="shared" ca="1" si="17"/>
        <v>181.88</v>
      </c>
      <c r="I94" s="180">
        <f t="shared" ca="1" si="20"/>
        <v>134.63</v>
      </c>
      <c r="J94" s="177">
        <f t="shared" ca="1" si="21"/>
        <v>42.31</v>
      </c>
      <c r="K94" s="177">
        <f t="shared" ca="1" si="22"/>
        <v>4.9400000000000004</v>
      </c>
      <c r="L94" s="177">
        <f t="shared" ca="1" si="23"/>
        <v>0</v>
      </c>
      <c r="M94" s="178">
        <f t="shared" ca="1" si="24"/>
        <v>181.88</v>
      </c>
      <c r="N94" s="176">
        <f t="shared" ca="1" si="25"/>
        <v>134.63</v>
      </c>
      <c r="O94" s="177">
        <f t="shared" ca="1" si="26"/>
        <v>42.31</v>
      </c>
      <c r="P94" s="177">
        <f t="shared" ca="1" si="27"/>
        <v>4.9400000000000004</v>
      </c>
      <c r="Q94" s="177">
        <f t="shared" ca="1" si="28"/>
        <v>0</v>
      </c>
      <c r="R94" s="178">
        <f t="shared" ca="1" si="29"/>
        <v>181.88</v>
      </c>
      <c r="W94" s="47"/>
      <c r="X94" s="47">
        <v>94</v>
      </c>
    </row>
    <row r="95" spans="1:24">
      <c r="A95" s="62" t="s">
        <v>137</v>
      </c>
      <c r="B95" s="171">
        <f t="shared" ca="1" si="18"/>
        <v>683.14</v>
      </c>
      <c r="C95" s="176">
        <f t="shared" ca="1" si="19"/>
        <v>509.62243999999993</v>
      </c>
      <c r="D95" s="177">
        <f t="shared" ca="1" si="19"/>
        <v>164.15854200000001</v>
      </c>
      <c r="E95" s="177">
        <f t="shared" ca="1" si="19"/>
        <v>9.3590180000000007</v>
      </c>
      <c r="F95" s="178">
        <f t="shared" ca="1" si="19"/>
        <v>0</v>
      </c>
      <c r="G95" s="179">
        <f t="shared" ca="1" si="16"/>
        <v>0</v>
      </c>
      <c r="H95" s="179">
        <f t="shared" ca="1" si="17"/>
        <v>181.88</v>
      </c>
      <c r="I95" s="180">
        <f t="shared" ca="1" si="20"/>
        <v>134.63</v>
      </c>
      <c r="J95" s="177">
        <f t="shared" ca="1" si="21"/>
        <v>42.31</v>
      </c>
      <c r="K95" s="177">
        <f t="shared" ca="1" si="22"/>
        <v>4.9400000000000004</v>
      </c>
      <c r="L95" s="177">
        <f t="shared" ca="1" si="23"/>
        <v>0</v>
      </c>
      <c r="M95" s="178">
        <f t="shared" ca="1" si="24"/>
        <v>181.88</v>
      </c>
      <c r="N95" s="176">
        <f t="shared" ca="1" si="25"/>
        <v>134.63</v>
      </c>
      <c r="O95" s="177">
        <f t="shared" ca="1" si="26"/>
        <v>42.31</v>
      </c>
      <c r="P95" s="177">
        <f t="shared" ca="1" si="27"/>
        <v>4.9400000000000004</v>
      </c>
      <c r="Q95" s="177">
        <f t="shared" ca="1" si="28"/>
        <v>0</v>
      </c>
      <c r="R95" s="178">
        <f t="shared" ca="1" si="29"/>
        <v>181.88</v>
      </c>
      <c r="W95" s="47"/>
      <c r="X95" s="47">
        <v>95</v>
      </c>
    </row>
    <row r="96" spans="1:24">
      <c r="A96" s="62" t="s">
        <v>138</v>
      </c>
      <c r="B96" s="171">
        <f t="shared" ca="1" si="18"/>
        <v>683.14</v>
      </c>
      <c r="C96" s="176">
        <f t="shared" ca="1" si="19"/>
        <v>509.62243999999993</v>
      </c>
      <c r="D96" s="177">
        <f t="shared" ca="1" si="19"/>
        <v>164.15854200000001</v>
      </c>
      <c r="E96" s="177">
        <f t="shared" ca="1" si="19"/>
        <v>9.3590180000000007</v>
      </c>
      <c r="F96" s="178">
        <f t="shared" ca="1" si="19"/>
        <v>0</v>
      </c>
      <c r="G96" s="179">
        <f t="shared" ca="1" si="16"/>
        <v>0</v>
      </c>
      <c r="H96" s="179">
        <f t="shared" ca="1" si="17"/>
        <v>181.88</v>
      </c>
      <c r="I96" s="180">
        <f t="shared" ca="1" si="20"/>
        <v>134.63</v>
      </c>
      <c r="J96" s="177">
        <f t="shared" ca="1" si="21"/>
        <v>42.31</v>
      </c>
      <c r="K96" s="177">
        <f t="shared" ca="1" si="22"/>
        <v>4.9400000000000004</v>
      </c>
      <c r="L96" s="177">
        <f t="shared" ca="1" si="23"/>
        <v>0</v>
      </c>
      <c r="M96" s="178">
        <f t="shared" ca="1" si="24"/>
        <v>181.88</v>
      </c>
      <c r="N96" s="176">
        <f t="shared" ca="1" si="25"/>
        <v>134.63</v>
      </c>
      <c r="O96" s="177">
        <f t="shared" ca="1" si="26"/>
        <v>42.31</v>
      </c>
      <c r="P96" s="177">
        <f t="shared" ca="1" si="27"/>
        <v>4.9400000000000004</v>
      </c>
      <c r="Q96" s="177">
        <f t="shared" ca="1" si="28"/>
        <v>0</v>
      </c>
      <c r="R96" s="178">
        <f t="shared" ca="1" si="29"/>
        <v>181.88</v>
      </c>
      <c r="W96" s="47"/>
      <c r="X96" s="47">
        <v>96</v>
      </c>
    </row>
    <row r="97" spans="1:24">
      <c r="A97" s="62" t="s">
        <v>139</v>
      </c>
      <c r="B97" s="171">
        <f t="shared" ca="1" si="18"/>
        <v>683.14</v>
      </c>
      <c r="C97" s="176">
        <f t="shared" ca="1" si="19"/>
        <v>509.62243999999993</v>
      </c>
      <c r="D97" s="177">
        <f t="shared" ca="1" si="19"/>
        <v>164.15854200000001</v>
      </c>
      <c r="E97" s="177">
        <f t="shared" ca="1" si="19"/>
        <v>9.3590180000000007</v>
      </c>
      <c r="F97" s="178">
        <f t="shared" ca="1" si="19"/>
        <v>0</v>
      </c>
      <c r="G97" s="179">
        <f t="shared" ca="1" si="16"/>
        <v>0</v>
      </c>
      <c r="H97" s="179">
        <f t="shared" ca="1" si="17"/>
        <v>181.88</v>
      </c>
      <c r="I97" s="180">
        <f t="shared" ca="1" si="20"/>
        <v>134.63</v>
      </c>
      <c r="J97" s="177">
        <f t="shared" ca="1" si="21"/>
        <v>42.31</v>
      </c>
      <c r="K97" s="177">
        <f t="shared" ca="1" si="22"/>
        <v>4.9400000000000004</v>
      </c>
      <c r="L97" s="177">
        <f t="shared" ca="1" si="23"/>
        <v>0</v>
      </c>
      <c r="M97" s="178">
        <f t="shared" ca="1" si="24"/>
        <v>181.88</v>
      </c>
      <c r="N97" s="176">
        <f t="shared" ca="1" si="25"/>
        <v>134.63</v>
      </c>
      <c r="O97" s="177">
        <f t="shared" ca="1" si="26"/>
        <v>42.31</v>
      </c>
      <c r="P97" s="177">
        <f t="shared" ca="1" si="27"/>
        <v>4.9400000000000004</v>
      </c>
      <c r="Q97" s="177">
        <f t="shared" ca="1" si="28"/>
        <v>0</v>
      </c>
      <c r="R97" s="178">
        <f t="shared" ca="1" si="29"/>
        <v>181.88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683.14</v>
      </c>
      <c r="C98" s="181">
        <f t="shared" ca="1" si="19"/>
        <v>509.62243999999993</v>
      </c>
      <c r="D98" s="182">
        <f t="shared" ca="1" si="19"/>
        <v>164.15854200000001</v>
      </c>
      <c r="E98" s="182">
        <f t="shared" ca="1" si="19"/>
        <v>9.3590180000000007</v>
      </c>
      <c r="F98" s="183">
        <f t="shared" ca="1" si="19"/>
        <v>0</v>
      </c>
      <c r="G98" s="184">
        <f t="shared" ca="1" si="16"/>
        <v>0</v>
      </c>
      <c r="H98" s="184">
        <f t="shared" ca="1" si="17"/>
        <v>181.88</v>
      </c>
      <c r="I98" s="185">
        <f t="shared" ca="1" si="20"/>
        <v>134.63</v>
      </c>
      <c r="J98" s="182">
        <f t="shared" ca="1" si="21"/>
        <v>42.31</v>
      </c>
      <c r="K98" s="182">
        <f t="shared" ca="1" si="22"/>
        <v>4.9400000000000004</v>
      </c>
      <c r="L98" s="182">
        <f t="shared" ca="1" si="23"/>
        <v>0</v>
      </c>
      <c r="M98" s="183">
        <f t="shared" ca="1" si="24"/>
        <v>181.88</v>
      </c>
      <c r="N98" s="181">
        <f t="shared" ca="1" si="25"/>
        <v>134.63</v>
      </c>
      <c r="O98" s="182">
        <f t="shared" ca="1" si="26"/>
        <v>42.31</v>
      </c>
      <c r="P98" s="182">
        <f t="shared" ca="1" si="27"/>
        <v>4.9400000000000004</v>
      </c>
      <c r="Q98" s="182">
        <f t="shared" ca="1" si="28"/>
        <v>0</v>
      </c>
      <c r="R98" s="183">
        <f t="shared" ca="1" si="29"/>
        <v>181.88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14.260142499999985</v>
      </c>
      <c r="C99" s="57">
        <f t="shared" ref="C99:R99" ca="1" si="30">SUM(C3:C98)/4000</f>
        <v>10.638066304999988</v>
      </c>
      <c r="D99" s="55">
        <f t="shared" ca="1" si="30"/>
        <v>3.4267122427499963</v>
      </c>
      <c r="E99" s="55">
        <f t="shared" ca="1" si="30"/>
        <v>0.19536395224999994</v>
      </c>
      <c r="F99" s="56">
        <f t="shared" ca="1" si="30"/>
        <v>0</v>
      </c>
      <c r="G99" s="60">
        <f t="shared" ca="1" si="30"/>
        <v>0</v>
      </c>
      <c r="H99" s="60">
        <f t="shared" ca="1" si="30"/>
        <v>5.7823274999999992</v>
      </c>
      <c r="I99" s="168">
        <f t="shared" ca="1" si="30"/>
        <v>4.2586650000000033</v>
      </c>
      <c r="J99" s="55">
        <f t="shared" ca="1" si="30"/>
        <v>1.3927474999999996</v>
      </c>
      <c r="K99" s="55">
        <f t="shared" ca="1" si="30"/>
        <v>0.1308949999999999</v>
      </c>
      <c r="L99" s="55">
        <f t="shared" ca="1" si="30"/>
        <v>0</v>
      </c>
      <c r="M99" s="56">
        <f t="shared" ca="1" si="30"/>
        <v>5.782307499999999</v>
      </c>
      <c r="N99" s="57">
        <f t="shared" ca="1" si="30"/>
        <v>4.2586773826636035</v>
      </c>
      <c r="O99" s="55">
        <f t="shared" ca="1" si="30"/>
        <v>1.3927547094156272</v>
      </c>
      <c r="P99" s="55">
        <f t="shared" ca="1" si="30"/>
        <v>0.13089540792077242</v>
      </c>
      <c r="Q99" s="55">
        <f t="shared" ca="1" si="30"/>
        <v>0</v>
      </c>
      <c r="R99" s="56">
        <f t="shared" ca="1" si="30"/>
        <v>5.7823274999999992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0</v>
      </c>
      <c r="L3" s="25">
        <f>BRPL_EOD!L3-BRPL_ISGS_exbus!L3</f>
        <v>1.3894104393585849E-4</v>
      </c>
      <c r="M3" s="25">
        <f>BRPL_EOD!M3-BRPL_ISGS_exbus!M3</f>
        <v>0</v>
      </c>
      <c r="N3" s="25">
        <f>BRPL_EOD!N3-BRPL_ISGS_exbus!N3</f>
        <v>0</v>
      </c>
      <c r="O3" s="25">
        <f>BRPL_EOD!O3-BRPL_ISGS_exbus!O3</f>
        <v>0</v>
      </c>
      <c r="P3" s="25">
        <f>BRPL_EOD!P3-BRPL_ISGS_exbus!P3</f>
        <v>0</v>
      </c>
      <c r="Q3" s="25">
        <f>BRPL_EOD!Q3-BRPL_ISGS_exbus!Q3</f>
        <v>0</v>
      </c>
      <c r="R3" s="25">
        <f>BRPL_EOD!R3-BRPL_ISGS_exbus!R3</f>
        <v>0</v>
      </c>
      <c r="S3" s="25">
        <f>BRPL_EOD!S3-BRPL_ISGS_exbus!S3</f>
        <v>0</v>
      </c>
      <c r="T3" s="25">
        <f>BRPL_EOD!T3-BRPL_ISGS_exbus!T3</f>
        <v>0</v>
      </c>
      <c r="U3" s="25">
        <f>BRPL_EOD!U3-BRPL_ISGS_exbus!U3</f>
        <v>0</v>
      </c>
      <c r="V3" s="25">
        <f>BRPL_EOD!V3-BRPL_ISGS_exbus!V3</f>
        <v>4.3411552346563909E-3</v>
      </c>
      <c r="W3" s="25">
        <f>BRPL_EOD!W3-BRPL_ISGS_exbus!W3</f>
        <v>0</v>
      </c>
      <c r="X3" s="25">
        <f>BRPL_EOD!X3-BRPL_ISGS_exbus!X3</f>
        <v>0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0</v>
      </c>
      <c r="L4" s="25">
        <f>BRPL_EOD!L4-BRPL_ISGS_exbus!L4</f>
        <v>1.3894104393585849E-4</v>
      </c>
      <c r="M4" s="25">
        <f>BRPL_EOD!M4-BRPL_ISGS_exbus!M4</f>
        <v>0</v>
      </c>
      <c r="N4" s="25">
        <f>BRPL_EOD!N4-BRPL_ISGS_exbus!N4</f>
        <v>0</v>
      </c>
      <c r="O4" s="25">
        <f>BRPL_EOD!O4-BRPL_ISGS_exbus!O4</f>
        <v>0</v>
      </c>
      <c r="P4" s="25">
        <f>BRPL_EOD!P4-BRPL_ISGS_exbus!P4</f>
        <v>0</v>
      </c>
      <c r="Q4" s="25">
        <f>BRPL_EOD!Q4-BRPL_ISGS_exbus!Q4</f>
        <v>0</v>
      </c>
      <c r="R4" s="25">
        <f>BRPL_EOD!R4-BRPL_ISGS_exbus!R4</f>
        <v>0</v>
      </c>
      <c r="S4" s="25">
        <f>BRPL_EOD!S4-BRPL_ISGS_exbus!S4</f>
        <v>0</v>
      </c>
      <c r="T4" s="25">
        <f>BRPL_EOD!T4-BRPL_ISGS_exbus!T4</f>
        <v>0</v>
      </c>
      <c r="U4" s="25">
        <f>BRPL_EOD!U4-BRPL_ISGS_exbus!U4</f>
        <v>0</v>
      </c>
      <c r="V4" s="25">
        <f>BRPL_EOD!V4-BRPL_ISGS_exbus!V4</f>
        <v>4.3411552346563909E-3</v>
      </c>
      <c r="W4" s="25">
        <f>BRPL_EOD!W4-BRPL_ISGS_exbus!W4</f>
        <v>0</v>
      </c>
      <c r="X4" s="25">
        <f>BRPL_EOD!X4-BRPL_ISGS_exbus!X4</f>
        <v>0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0</v>
      </c>
      <c r="L5" s="25">
        <f>BRPL_EOD!L5-BRPL_ISGS_exbus!L5</f>
        <v>1.3894104393585849E-4</v>
      </c>
      <c r="M5" s="25">
        <f>BRPL_EOD!M5-BRPL_ISGS_exbus!M5</f>
        <v>0</v>
      </c>
      <c r="N5" s="25">
        <f>BRPL_EOD!N5-BRPL_ISGS_exbus!N5</f>
        <v>0</v>
      </c>
      <c r="O5" s="25">
        <f>BRPL_EOD!O5-BRPL_ISGS_exbus!O5</f>
        <v>0</v>
      </c>
      <c r="P5" s="25">
        <f>BRPL_EOD!P5-BRPL_ISGS_exbus!P5</f>
        <v>0</v>
      </c>
      <c r="Q5" s="25">
        <f>BRPL_EOD!Q5-BRPL_ISGS_exbus!Q5</f>
        <v>0</v>
      </c>
      <c r="R5" s="25">
        <f>BRPL_EOD!R5-BRPL_ISGS_exbus!R5</f>
        <v>0</v>
      </c>
      <c r="S5" s="25">
        <f>BRPL_EOD!S5-BRPL_ISGS_exbus!S5</f>
        <v>0</v>
      </c>
      <c r="T5" s="25">
        <f>BRPL_EOD!T5-BRPL_ISGS_exbus!T5</f>
        <v>0</v>
      </c>
      <c r="U5" s="25">
        <f>BRPL_EOD!U5-BRPL_ISGS_exbus!U5</f>
        <v>0</v>
      </c>
      <c r="V5" s="25">
        <f>BRPL_EOD!V5-BRPL_ISGS_exbus!V5</f>
        <v>4.3411552346563909E-3</v>
      </c>
      <c r="W5" s="25">
        <f>BRPL_EOD!W5-BRPL_ISGS_exbus!W5</f>
        <v>0</v>
      </c>
      <c r="X5" s="25">
        <f>BRPL_EOD!X5-BRPL_ISGS_exbus!X5</f>
        <v>0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0</v>
      </c>
      <c r="L6" s="25">
        <f>BRPL_EOD!L6-BRPL_ISGS_exbus!L6</f>
        <v>1.3894104393585849E-4</v>
      </c>
      <c r="M6" s="25">
        <f>BRPL_EOD!M6-BRPL_ISGS_exbus!M6</f>
        <v>0</v>
      </c>
      <c r="N6" s="25">
        <f>BRPL_EOD!N6-BRPL_ISGS_exbus!N6</f>
        <v>0</v>
      </c>
      <c r="O6" s="25">
        <f>BRPL_EOD!O6-BRPL_ISGS_exbus!O6</f>
        <v>0</v>
      </c>
      <c r="P6" s="25">
        <f>BRPL_EOD!P6-BRPL_ISGS_exbus!P6</f>
        <v>0</v>
      </c>
      <c r="Q6" s="25">
        <f>BRPL_EOD!Q6-BRPL_ISGS_exbus!Q6</f>
        <v>0</v>
      </c>
      <c r="R6" s="25">
        <f>BRPL_EOD!R6-BRPL_ISGS_exbus!R6</f>
        <v>0</v>
      </c>
      <c r="S6" s="25">
        <f>BRPL_EOD!S6-BRPL_ISGS_exbus!S6</f>
        <v>0</v>
      </c>
      <c r="T6" s="25">
        <f>BRPL_EOD!T6-BRPL_ISGS_exbus!T6</f>
        <v>0</v>
      </c>
      <c r="U6" s="25">
        <f>BRPL_EOD!U6-BRPL_ISGS_exbus!U6</f>
        <v>0</v>
      </c>
      <c r="V6" s="25">
        <f>BRPL_EOD!V6-BRPL_ISGS_exbus!V6</f>
        <v>4.3411552346563909E-3</v>
      </c>
      <c r="W6" s="25">
        <f>BRPL_EOD!W6-BRPL_ISGS_exbus!W6</f>
        <v>0</v>
      </c>
      <c r="X6" s="25">
        <f>BRPL_EOD!X6-BRPL_ISGS_exbus!X6</f>
        <v>0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0</v>
      </c>
      <c r="L7" s="25">
        <f>BRPL_EOD!L7-BRPL_ISGS_exbus!L7</f>
        <v>1.3894104393585849E-4</v>
      </c>
      <c r="M7" s="25">
        <f>BRPL_EOD!M7-BRPL_ISGS_exbus!M7</f>
        <v>0</v>
      </c>
      <c r="N7" s="25">
        <f>BRPL_EOD!N7-BRPL_ISGS_exbus!N7</f>
        <v>0</v>
      </c>
      <c r="O7" s="25">
        <f>BRPL_EOD!O7-BRPL_ISGS_exbus!O7</f>
        <v>0</v>
      </c>
      <c r="P7" s="25">
        <f>BRPL_EOD!P7-BRPL_ISGS_exbus!P7</f>
        <v>0</v>
      </c>
      <c r="Q7" s="25">
        <f>BRPL_EOD!Q7-BRPL_ISGS_exbus!Q7</f>
        <v>0</v>
      </c>
      <c r="R7" s="25">
        <f>BRPL_EOD!R7-BRPL_ISGS_exbus!R7</f>
        <v>0</v>
      </c>
      <c r="S7" s="25">
        <f>BRPL_EOD!S7-BRPL_ISGS_exbus!S7</f>
        <v>0</v>
      </c>
      <c r="T7" s="25">
        <f>BRPL_EOD!T7-BRPL_ISGS_exbus!T7</f>
        <v>0</v>
      </c>
      <c r="U7" s="25">
        <f>BRPL_EOD!U7-BRPL_ISGS_exbus!U7</f>
        <v>0</v>
      </c>
      <c r="V7" s="25">
        <f>BRPL_EOD!V7-BRPL_ISGS_exbus!V7</f>
        <v>4.3411552346563909E-3</v>
      </c>
      <c r="W7" s="25">
        <f>BRPL_EOD!W7-BRPL_ISGS_exbus!W7</f>
        <v>0</v>
      </c>
      <c r="X7" s="25">
        <f>BRPL_EOD!X7-BRPL_ISGS_exbus!X7</f>
        <v>0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0</v>
      </c>
      <c r="L8" s="25">
        <f>BRPL_EOD!L8-BRPL_ISGS_exbus!L8</f>
        <v>1.3894104393585849E-4</v>
      </c>
      <c r="M8" s="25">
        <f>BRPL_EOD!M8-BRPL_ISGS_exbus!M8</f>
        <v>0</v>
      </c>
      <c r="N8" s="25">
        <f>BRPL_EOD!N8-BRPL_ISGS_exbus!N8</f>
        <v>0</v>
      </c>
      <c r="O8" s="25">
        <f>BRPL_EOD!O8-BRPL_ISGS_exbus!O8</f>
        <v>0</v>
      </c>
      <c r="P8" s="25">
        <f>BRPL_EOD!P8-BRPL_ISGS_exbus!P8</f>
        <v>0</v>
      </c>
      <c r="Q8" s="25">
        <f>BRPL_EOD!Q8-BRPL_ISGS_exbus!Q8</f>
        <v>0</v>
      </c>
      <c r="R8" s="25">
        <f>BRPL_EOD!R8-BRPL_ISGS_exbus!R8</f>
        <v>0</v>
      </c>
      <c r="S8" s="25">
        <f>BRPL_EOD!S8-BRPL_ISGS_exbus!S8</f>
        <v>0</v>
      </c>
      <c r="T8" s="25">
        <f>BRPL_EOD!T8-BRPL_ISGS_exbus!T8</f>
        <v>0</v>
      </c>
      <c r="U8" s="25">
        <f>BRPL_EOD!U8-BRPL_ISGS_exbus!U8</f>
        <v>0</v>
      </c>
      <c r="V8" s="25">
        <f>BRPL_EOD!V8-BRPL_ISGS_exbus!V8</f>
        <v>4.3411552346563909E-3</v>
      </c>
      <c r="W8" s="25">
        <f>BRPL_EOD!W8-BRPL_ISGS_exbus!W8</f>
        <v>0</v>
      </c>
      <c r="X8" s="25">
        <f>BRPL_EOD!X8-BRPL_ISGS_exbus!X8</f>
        <v>0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0</v>
      </c>
      <c r="L9" s="25">
        <f>BRPL_EOD!L9-BRPL_ISGS_exbus!L9</f>
        <v>1.3894104393585849E-4</v>
      </c>
      <c r="M9" s="25">
        <f>BRPL_EOD!M9-BRPL_ISGS_exbus!M9</f>
        <v>0</v>
      </c>
      <c r="N9" s="25">
        <f>BRPL_EOD!N9-BRPL_ISGS_exbus!N9</f>
        <v>0</v>
      </c>
      <c r="O9" s="25">
        <f>BRPL_EOD!O9-BRPL_ISGS_exbus!O9</f>
        <v>0</v>
      </c>
      <c r="P9" s="25">
        <f>BRPL_EOD!P9-BRPL_ISGS_exbus!P9</f>
        <v>0</v>
      </c>
      <c r="Q9" s="25">
        <f>BRPL_EOD!Q9-BRPL_ISGS_exbus!Q9</f>
        <v>0</v>
      </c>
      <c r="R9" s="25">
        <f>BRPL_EOD!R9-BRPL_ISGS_exbus!R9</f>
        <v>0</v>
      </c>
      <c r="S9" s="25">
        <f>BRPL_EOD!S9-BRPL_ISGS_exbus!S9</f>
        <v>0</v>
      </c>
      <c r="T9" s="25">
        <f>BRPL_EOD!T9-BRPL_ISGS_exbus!T9</f>
        <v>0</v>
      </c>
      <c r="U9" s="25">
        <f>BRPL_EOD!U9-BRPL_ISGS_exbus!U9</f>
        <v>0</v>
      </c>
      <c r="V9" s="25">
        <f>BRPL_EOD!V9-BRPL_ISGS_exbus!V9</f>
        <v>4.3411552346563909E-3</v>
      </c>
      <c r="W9" s="25">
        <f>BRPL_EOD!W9-BRPL_ISGS_exbus!W9</f>
        <v>0</v>
      </c>
      <c r="X9" s="25">
        <f>BRPL_EOD!X9-BRPL_ISGS_exbus!X9</f>
        <v>0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0</v>
      </c>
      <c r="L10" s="25">
        <f>BRPL_EOD!L10-BRPL_ISGS_exbus!L10</f>
        <v>1.3894104393585849E-4</v>
      </c>
      <c r="M10" s="25">
        <f>BRPL_EOD!M10-BRPL_ISGS_exbus!M10</f>
        <v>0</v>
      </c>
      <c r="N10" s="25">
        <f>BRPL_EOD!N10-BRPL_ISGS_exbus!N10</f>
        <v>0</v>
      </c>
      <c r="O10" s="25">
        <f>BRPL_EOD!O10-BRPL_ISGS_exbus!O10</f>
        <v>0</v>
      </c>
      <c r="P10" s="25">
        <f>BRPL_EOD!P10-BRPL_ISGS_exbus!P10</f>
        <v>0</v>
      </c>
      <c r="Q10" s="25">
        <f>BRPL_EOD!Q10-BRPL_ISGS_exbus!Q10</f>
        <v>0</v>
      </c>
      <c r="R10" s="25">
        <f>BRPL_EOD!R10-BRPL_ISGS_exbus!R10</f>
        <v>0</v>
      </c>
      <c r="S10" s="25">
        <f>BRPL_EOD!S10-BRPL_ISGS_exbus!S10</f>
        <v>0</v>
      </c>
      <c r="T10" s="25">
        <f>BRPL_EOD!T10-BRPL_ISGS_exbus!T10</f>
        <v>0</v>
      </c>
      <c r="U10" s="25">
        <f>BRPL_EOD!U10-BRPL_ISGS_exbus!U10</f>
        <v>0</v>
      </c>
      <c r="V10" s="25">
        <f>BRPL_EOD!V10-BRPL_ISGS_exbus!V10</f>
        <v>4.3411552346563909E-3</v>
      </c>
      <c r="W10" s="25">
        <f>BRPL_EOD!W10-BRPL_ISGS_exbus!W10</f>
        <v>0</v>
      </c>
      <c r="X10" s="25">
        <f>BRPL_EOD!X10-BRPL_ISGS_exbus!X10</f>
        <v>0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0</v>
      </c>
      <c r="L11" s="25">
        <f>BRPL_EOD!L11-BRPL_ISGS_exbus!L11</f>
        <v>1.3894104393585849E-4</v>
      </c>
      <c r="M11" s="25">
        <f>BRPL_EOD!M11-BRPL_ISGS_exbus!M11</f>
        <v>0</v>
      </c>
      <c r="N11" s="25">
        <f>BRPL_EOD!N11-BRPL_ISGS_exbus!N11</f>
        <v>0</v>
      </c>
      <c r="O11" s="25">
        <f>BRPL_EOD!O11-BRPL_ISGS_exbus!O11</f>
        <v>0</v>
      </c>
      <c r="P11" s="25">
        <f>BRPL_EOD!P11-BRPL_ISGS_exbus!P11</f>
        <v>0</v>
      </c>
      <c r="Q11" s="25">
        <f>BRPL_EOD!Q11-BRPL_ISGS_exbus!Q11</f>
        <v>0</v>
      </c>
      <c r="R11" s="25">
        <f>BRPL_EOD!R11-BRPL_ISGS_exbus!R11</f>
        <v>0</v>
      </c>
      <c r="S11" s="25">
        <f>BRPL_EOD!S11-BRPL_ISGS_exbus!S11</f>
        <v>0</v>
      </c>
      <c r="T11" s="25">
        <f>BRPL_EOD!T11-BRPL_ISGS_exbus!T11</f>
        <v>0</v>
      </c>
      <c r="U11" s="25">
        <f>BRPL_EOD!U11-BRPL_ISGS_exbus!U11</f>
        <v>0</v>
      </c>
      <c r="V11" s="25">
        <f>BRPL_EOD!V11-BRPL_ISGS_exbus!V11</f>
        <v>3.6247174076864397E-3</v>
      </c>
      <c r="W11" s="25">
        <f>BRPL_EOD!W11-BRPL_ISGS_exbus!W11</f>
        <v>0</v>
      </c>
      <c r="X11" s="25">
        <f>BRPL_EOD!X11-BRPL_ISGS_exbus!X11</f>
        <v>0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0</v>
      </c>
      <c r="L12" s="25">
        <f>BRPL_EOD!L12-BRPL_ISGS_exbus!L12</f>
        <v>1.3894104393585849E-4</v>
      </c>
      <c r="M12" s="25">
        <f>BRPL_EOD!M12-BRPL_ISGS_exbus!M12</f>
        <v>0</v>
      </c>
      <c r="N12" s="25">
        <f>BRPL_EOD!N12-BRPL_ISGS_exbus!N12</f>
        <v>0</v>
      </c>
      <c r="O12" s="25">
        <f>BRPL_EOD!O12-BRPL_ISGS_exbus!O12</f>
        <v>0</v>
      </c>
      <c r="P12" s="25">
        <f>BRPL_EOD!P12-BRPL_ISGS_exbus!P12</f>
        <v>0</v>
      </c>
      <c r="Q12" s="25">
        <f>BRPL_EOD!Q12-BRPL_ISGS_exbus!Q12</f>
        <v>0</v>
      </c>
      <c r="R12" s="25">
        <f>BRPL_EOD!R12-BRPL_ISGS_exbus!R12</f>
        <v>0</v>
      </c>
      <c r="S12" s="25">
        <f>BRPL_EOD!S12-BRPL_ISGS_exbus!S12</f>
        <v>0</v>
      </c>
      <c r="T12" s="25">
        <f>BRPL_EOD!T12-BRPL_ISGS_exbus!T12</f>
        <v>0</v>
      </c>
      <c r="U12" s="25">
        <f>BRPL_EOD!U12-BRPL_ISGS_exbus!U12</f>
        <v>0</v>
      </c>
      <c r="V12" s="25">
        <f>BRPL_EOD!V12-BRPL_ISGS_exbus!V12</f>
        <v>3.6247174076864397E-3</v>
      </c>
      <c r="W12" s="25">
        <f>BRPL_EOD!W12-BRPL_ISGS_exbus!W12</f>
        <v>0</v>
      </c>
      <c r="X12" s="25">
        <f>BRPL_EOD!X12-BRPL_ISGS_exbus!X12</f>
        <v>0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0</v>
      </c>
      <c r="L13" s="25">
        <f>BRPL_EOD!L13-BRPL_ISGS_exbus!L13</f>
        <v>1.3894104393585849E-4</v>
      </c>
      <c r="M13" s="25">
        <f>BRPL_EOD!M13-BRPL_ISGS_exbus!M13</f>
        <v>0</v>
      </c>
      <c r="N13" s="25">
        <f>BRPL_EOD!N13-BRPL_ISGS_exbus!N13</f>
        <v>0</v>
      </c>
      <c r="O13" s="25">
        <f>BRPL_EOD!O13-BRPL_ISGS_exbus!O13</f>
        <v>0</v>
      </c>
      <c r="P13" s="25">
        <f>BRPL_EOD!P13-BRPL_ISGS_exbus!P13</f>
        <v>0</v>
      </c>
      <c r="Q13" s="25">
        <f>BRPL_EOD!Q13-BRPL_ISGS_exbus!Q13</f>
        <v>0</v>
      </c>
      <c r="R13" s="25">
        <f>BRPL_EOD!R13-BRPL_ISGS_exbus!R13</f>
        <v>0</v>
      </c>
      <c r="S13" s="25">
        <f>BRPL_EOD!S13-BRPL_ISGS_exbus!S13</f>
        <v>0</v>
      </c>
      <c r="T13" s="25">
        <f>BRPL_EOD!T13-BRPL_ISGS_exbus!T13</f>
        <v>0</v>
      </c>
      <c r="U13" s="25">
        <f>BRPL_EOD!U13-BRPL_ISGS_exbus!U13</f>
        <v>0</v>
      </c>
      <c r="V13" s="25">
        <f>BRPL_EOD!V13-BRPL_ISGS_exbus!V13</f>
        <v>3.6247174076864397E-3</v>
      </c>
      <c r="W13" s="25">
        <f>BRPL_EOD!W13-BRPL_ISGS_exbus!W13</f>
        <v>0</v>
      </c>
      <c r="X13" s="25">
        <f>BRPL_EOD!X13-BRPL_ISGS_exbus!X13</f>
        <v>0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0</v>
      </c>
      <c r="L14" s="25">
        <f>BRPL_EOD!L14-BRPL_ISGS_exbus!L14</f>
        <v>1.3894104393585849E-4</v>
      </c>
      <c r="M14" s="25">
        <f>BRPL_EOD!M14-BRPL_ISGS_exbus!M14</f>
        <v>0</v>
      </c>
      <c r="N14" s="25">
        <f>BRPL_EOD!N14-BRPL_ISGS_exbus!N14</f>
        <v>0</v>
      </c>
      <c r="O14" s="25">
        <f>BRPL_EOD!O14-BRPL_ISGS_exbus!O14</f>
        <v>0</v>
      </c>
      <c r="P14" s="25">
        <f>BRPL_EOD!P14-BRPL_ISGS_exbus!P14</f>
        <v>0</v>
      </c>
      <c r="Q14" s="25">
        <f>BRPL_EOD!Q14-BRPL_ISGS_exbus!Q14</f>
        <v>0</v>
      </c>
      <c r="R14" s="25">
        <f>BRPL_EOD!R14-BRPL_ISGS_exbus!R14</f>
        <v>0</v>
      </c>
      <c r="S14" s="25">
        <f>BRPL_EOD!S14-BRPL_ISGS_exbus!S14</f>
        <v>0</v>
      </c>
      <c r="T14" s="25">
        <f>BRPL_EOD!T14-BRPL_ISGS_exbus!T14</f>
        <v>0</v>
      </c>
      <c r="U14" s="25">
        <f>BRPL_EOD!U14-BRPL_ISGS_exbus!U14</f>
        <v>0</v>
      </c>
      <c r="V14" s="25">
        <f>BRPL_EOD!V14-BRPL_ISGS_exbus!V14</f>
        <v>3.6247174076864397E-3</v>
      </c>
      <c r="W14" s="25">
        <f>BRPL_EOD!W14-BRPL_ISGS_exbus!W14</f>
        <v>0</v>
      </c>
      <c r="X14" s="25">
        <f>BRPL_EOD!X14-BRPL_ISGS_exbus!X14</f>
        <v>0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0</v>
      </c>
      <c r="L15" s="25">
        <f>BRPL_EOD!L15-BRPL_ISGS_exbus!L15</f>
        <v>1.3894104393585849E-4</v>
      </c>
      <c r="M15" s="25">
        <f>BRPL_EOD!M15-BRPL_ISGS_exbus!M15</f>
        <v>0</v>
      </c>
      <c r="N15" s="25">
        <f>BRPL_EOD!N15-BRPL_ISGS_exbus!N15</f>
        <v>0</v>
      </c>
      <c r="O15" s="25">
        <f>BRPL_EOD!O15-BRPL_ISGS_exbus!O15</f>
        <v>0</v>
      </c>
      <c r="P15" s="25">
        <f>BRPL_EOD!P15-BRPL_ISGS_exbus!P15</f>
        <v>0</v>
      </c>
      <c r="Q15" s="25">
        <f>BRPL_EOD!Q15-BRPL_ISGS_exbus!Q15</f>
        <v>0</v>
      </c>
      <c r="R15" s="25">
        <f>BRPL_EOD!R15-BRPL_ISGS_exbus!R15</f>
        <v>0</v>
      </c>
      <c r="S15" s="25">
        <f>BRPL_EOD!S15-BRPL_ISGS_exbus!S15</f>
        <v>0</v>
      </c>
      <c r="T15" s="25">
        <f>BRPL_EOD!T15-BRPL_ISGS_exbus!T15</f>
        <v>0</v>
      </c>
      <c r="U15" s="25">
        <f>BRPL_EOD!U15-BRPL_ISGS_exbus!U15</f>
        <v>0</v>
      </c>
      <c r="V15" s="25">
        <f>BRPL_EOD!V15-BRPL_ISGS_exbus!V15</f>
        <v>3.6247174076864397E-3</v>
      </c>
      <c r="W15" s="25">
        <f>BRPL_EOD!W15-BRPL_ISGS_exbus!W15</f>
        <v>0</v>
      </c>
      <c r="X15" s="25">
        <f>BRPL_EOD!X15-BRPL_ISGS_exbus!X15</f>
        <v>0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0</v>
      </c>
      <c r="L16" s="25">
        <f>BRPL_EOD!L16-BRPL_ISGS_exbus!L16</f>
        <v>1.3894104393585849E-4</v>
      </c>
      <c r="M16" s="25">
        <f>BRPL_EOD!M16-BRPL_ISGS_exbus!M16</f>
        <v>0</v>
      </c>
      <c r="N16" s="25">
        <f>BRPL_EOD!N16-BRPL_ISGS_exbus!N16</f>
        <v>0</v>
      </c>
      <c r="O16" s="25">
        <f>BRPL_EOD!O16-BRPL_ISGS_exbus!O16</f>
        <v>0</v>
      </c>
      <c r="P16" s="25">
        <f>BRPL_EOD!P16-BRPL_ISGS_exbus!P16</f>
        <v>0</v>
      </c>
      <c r="Q16" s="25">
        <f>BRPL_EOD!Q16-BRPL_ISGS_exbus!Q16</f>
        <v>0</v>
      </c>
      <c r="R16" s="25">
        <f>BRPL_EOD!R16-BRPL_ISGS_exbus!R16</f>
        <v>0</v>
      </c>
      <c r="S16" s="25">
        <f>BRPL_EOD!S16-BRPL_ISGS_exbus!S16</f>
        <v>0</v>
      </c>
      <c r="T16" s="25">
        <f>BRPL_EOD!T16-BRPL_ISGS_exbus!T16</f>
        <v>0</v>
      </c>
      <c r="U16" s="25">
        <f>BRPL_EOD!U16-BRPL_ISGS_exbus!U16</f>
        <v>0</v>
      </c>
      <c r="V16" s="25">
        <f>BRPL_EOD!V16-BRPL_ISGS_exbus!V16</f>
        <v>3.6247174076864397E-3</v>
      </c>
      <c r="W16" s="25">
        <f>BRPL_EOD!W16-BRPL_ISGS_exbus!W16</f>
        <v>0</v>
      </c>
      <c r="X16" s="25">
        <f>BRPL_EOD!X16-BRPL_ISGS_exbus!X16</f>
        <v>0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0</v>
      </c>
      <c r="L17" s="25">
        <f>BRPL_EOD!L17-BRPL_ISGS_exbus!L17</f>
        <v>1.3894104393585849E-4</v>
      </c>
      <c r="M17" s="25">
        <f>BRPL_EOD!M17-BRPL_ISGS_exbus!M17</f>
        <v>0</v>
      </c>
      <c r="N17" s="25">
        <f>BRPL_EOD!N17-BRPL_ISGS_exbus!N17</f>
        <v>0</v>
      </c>
      <c r="O17" s="25">
        <f>BRPL_EOD!O17-BRPL_ISGS_exbus!O17</f>
        <v>0</v>
      </c>
      <c r="P17" s="25">
        <f>BRPL_EOD!P17-BRPL_ISGS_exbus!P17</f>
        <v>0</v>
      </c>
      <c r="Q17" s="25">
        <f>BRPL_EOD!Q17-BRPL_ISGS_exbus!Q17</f>
        <v>0</v>
      </c>
      <c r="R17" s="25">
        <f>BRPL_EOD!R17-BRPL_ISGS_exbus!R17</f>
        <v>0</v>
      </c>
      <c r="S17" s="25">
        <f>BRPL_EOD!S17-BRPL_ISGS_exbus!S17</f>
        <v>0</v>
      </c>
      <c r="T17" s="25">
        <f>BRPL_EOD!T17-BRPL_ISGS_exbus!T17</f>
        <v>0</v>
      </c>
      <c r="U17" s="25">
        <f>BRPL_EOD!U17-BRPL_ISGS_exbus!U17</f>
        <v>0</v>
      </c>
      <c r="V17" s="25">
        <f>BRPL_EOD!V17-BRPL_ISGS_exbus!V17</f>
        <v>3.6247174076864397E-3</v>
      </c>
      <c r="W17" s="25">
        <f>BRPL_EOD!W17-BRPL_ISGS_exbus!W17</f>
        <v>0</v>
      </c>
      <c r="X17" s="25">
        <f>BRPL_EOD!X17-BRPL_ISGS_exbus!X17</f>
        <v>0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0</v>
      </c>
      <c r="L18" s="25">
        <f>BRPL_EOD!L18-BRPL_ISGS_exbus!L18</f>
        <v>1.3894104393585849E-4</v>
      </c>
      <c r="M18" s="25">
        <f>BRPL_EOD!M18-BRPL_ISGS_exbus!M18</f>
        <v>0</v>
      </c>
      <c r="N18" s="25">
        <f>BRPL_EOD!N18-BRPL_ISGS_exbus!N18</f>
        <v>0</v>
      </c>
      <c r="O18" s="25">
        <f>BRPL_EOD!O18-BRPL_ISGS_exbus!O18</f>
        <v>0</v>
      </c>
      <c r="P18" s="25">
        <f>BRPL_EOD!P18-BRPL_ISGS_exbus!P18</f>
        <v>0</v>
      </c>
      <c r="Q18" s="25">
        <f>BRPL_EOD!Q18-BRPL_ISGS_exbus!Q18</f>
        <v>0</v>
      </c>
      <c r="R18" s="25">
        <f>BRPL_EOD!R18-BRPL_ISGS_exbus!R18</f>
        <v>0</v>
      </c>
      <c r="S18" s="25">
        <f>BRPL_EOD!S18-BRPL_ISGS_exbus!S18</f>
        <v>0</v>
      </c>
      <c r="T18" s="25">
        <f>BRPL_EOD!T18-BRPL_ISGS_exbus!T18</f>
        <v>0</v>
      </c>
      <c r="U18" s="25">
        <f>BRPL_EOD!U18-BRPL_ISGS_exbus!U18</f>
        <v>0</v>
      </c>
      <c r="V18" s="25">
        <f>BRPL_EOD!V18-BRPL_ISGS_exbus!V18</f>
        <v>3.6247174076864397E-3</v>
      </c>
      <c r="W18" s="25">
        <f>BRPL_EOD!W18-BRPL_ISGS_exbus!W18</f>
        <v>0</v>
      </c>
      <c r="X18" s="25">
        <f>BRPL_EOD!X18-BRPL_ISGS_exbus!X18</f>
        <v>0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0</v>
      </c>
      <c r="L19" s="25">
        <f>BRPL_EOD!L19-BRPL_ISGS_exbus!L19</f>
        <v>1.3894104393585849E-4</v>
      </c>
      <c r="M19" s="25">
        <f>BRPL_EOD!M19-BRPL_ISGS_exbus!M19</f>
        <v>0</v>
      </c>
      <c r="N19" s="25">
        <f>BRPL_EOD!N19-BRPL_ISGS_exbus!N19</f>
        <v>0</v>
      </c>
      <c r="O19" s="25">
        <f>BRPL_EOD!O19-BRPL_ISGS_exbus!O19</f>
        <v>0</v>
      </c>
      <c r="P19" s="25">
        <f>BRPL_EOD!P19-BRPL_ISGS_exbus!P19</f>
        <v>0</v>
      </c>
      <c r="Q19" s="25">
        <f>BRPL_EOD!Q19-BRPL_ISGS_exbus!Q19</f>
        <v>0</v>
      </c>
      <c r="R19" s="25">
        <f>BRPL_EOD!R19-BRPL_ISGS_exbus!R19</f>
        <v>0</v>
      </c>
      <c r="S19" s="25">
        <f>BRPL_EOD!S19-BRPL_ISGS_exbus!S19</f>
        <v>0</v>
      </c>
      <c r="T19" s="25">
        <f>BRPL_EOD!T19-BRPL_ISGS_exbus!T19</f>
        <v>0</v>
      </c>
      <c r="U19" s="25">
        <f>BRPL_EOD!U19-BRPL_ISGS_exbus!U19</f>
        <v>0</v>
      </c>
      <c r="V19" s="25">
        <f>BRPL_EOD!V19-BRPL_ISGS_exbus!V19</f>
        <v>3.6247174076864397E-3</v>
      </c>
      <c r="W19" s="25">
        <f>BRPL_EOD!W19-BRPL_ISGS_exbus!W19</f>
        <v>0</v>
      </c>
      <c r="X19" s="25">
        <f>BRPL_EOD!X19-BRPL_ISGS_exbus!X19</f>
        <v>0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0</v>
      </c>
      <c r="L20" s="25">
        <f>BRPL_EOD!L20-BRPL_ISGS_exbus!L20</f>
        <v>1.3894104393585849E-4</v>
      </c>
      <c r="M20" s="25">
        <f>BRPL_EOD!M20-BRPL_ISGS_exbus!M20</f>
        <v>0</v>
      </c>
      <c r="N20" s="25">
        <f>BRPL_EOD!N20-BRPL_ISGS_exbus!N20</f>
        <v>0</v>
      </c>
      <c r="O20" s="25">
        <f>BRPL_EOD!O20-BRPL_ISGS_exbus!O20</f>
        <v>0</v>
      </c>
      <c r="P20" s="25">
        <f>BRPL_EOD!P20-BRPL_ISGS_exbus!P20</f>
        <v>0</v>
      </c>
      <c r="Q20" s="25">
        <f>BRPL_EOD!Q20-BRPL_ISGS_exbus!Q20</f>
        <v>0</v>
      </c>
      <c r="R20" s="25">
        <f>BRPL_EOD!R20-BRPL_ISGS_exbus!R20</f>
        <v>0</v>
      </c>
      <c r="S20" s="25">
        <f>BRPL_EOD!S20-BRPL_ISGS_exbus!S20</f>
        <v>0</v>
      </c>
      <c r="T20" s="25">
        <f>BRPL_EOD!T20-BRPL_ISGS_exbus!T20</f>
        <v>0</v>
      </c>
      <c r="U20" s="25">
        <f>BRPL_EOD!U20-BRPL_ISGS_exbus!U20</f>
        <v>0</v>
      </c>
      <c r="V20" s="25">
        <f>BRPL_EOD!V20-BRPL_ISGS_exbus!V20</f>
        <v>3.6247174076864397E-3</v>
      </c>
      <c r="W20" s="25">
        <f>BRPL_EOD!W20-BRPL_ISGS_exbus!W20</f>
        <v>0</v>
      </c>
      <c r="X20" s="25">
        <f>BRPL_EOD!X20-BRPL_ISGS_exbus!X20</f>
        <v>0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0</v>
      </c>
      <c r="L21" s="25">
        <f>BRPL_EOD!L21-BRPL_ISGS_exbus!L21</f>
        <v>1.3894104393585849E-4</v>
      </c>
      <c r="M21" s="25">
        <f>BRPL_EOD!M21-BRPL_ISGS_exbus!M21</f>
        <v>0</v>
      </c>
      <c r="N21" s="25">
        <f>BRPL_EOD!N21-BRPL_ISGS_exbus!N21</f>
        <v>0</v>
      </c>
      <c r="O21" s="25">
        <f>BRPL_EOD!O21-BRPL_ISGS_exbus!O21</f>
        <v>0</v>
      </c>
      <c r="P21" s="25">
        <f>BRPL_EOD!P21-BRPL_ISGS_exbus!P21</f>
        <v>0</v>
      </c>
      <c r="Q21" s="25">
        <f>BRPL_EOD!Q21-BRPL_ISGS_exbus!Q21</f>
        <v>0</v>
      </c>
      <c r="R21" s="25">
        <f>BRPL_EOD!R21-BRPL_ISGS_exbus!R21</f>
        <v>0</v>
      </c>
      <c r="S21" s="25">
        <f>BRPL_EOD!S21-BRPL_ISGS_exbus!S21</f>
        <v>0</v>
      </c>
      <c r="T21" s="25">
        <f>BRPL_EOD!T21-BRPL_ISGS_exbus!T21</f>
        <v>0</v>
      </c>
      <c r="U21" s="25">
        <f>BRPL_EOD!U21-BRPL_ISGS_exbus!U21</f>
        <v>0</v>
      </c>
      <c r="V21" s="25">
        <f>BRPL_EOD!V21-BRPL_ISGS_exbus!V21</f>
        <v>0</v>
      </c>
      <c r="W21" s="25">
        <f>BRPL_EOD!W21-BRPL_ISGS_exbus!W21</f>
        <v>0</v>
      </c>
      <c r="X21" s="25">
        <f>BRPL_EOD!X21-BRPL_ISGS_exbus!X21</f>
        <v>-3.0096153846130846E-3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0</v>
      </c>
      <c r="L22" s="25">
        <f>BRPL_EOD!L22-BRPL_ISGS_exbus!L22</f>
        <v>1.3894104393585849E-4</v>
      </c>
      <c r="M22" s="25">
        <f>BRPL_EOD!M22-BRPL_ISGS_exbus!M22</f>
        <v>0</v>
      </c>
      <c r="N22" s="25">
        <f>BRPL_EOD!N22-BRPL_ISGS_exbus!N22</f>
        <v>0</v>
      </c>
      <c r="O22" s="25">
        <f>BRPL_EOD!O22-BRPL_ISGS_exbus!O22</f>
        <v>0</v>
      </c>
      <c r="P22" s="25">
        <f>BRPL_EOD!P22-BRPL_ISGS_exbus!P22</f>
        <v>0</v>
      </c>
      <c r="Q22" s="25">
        <f>BRPL_EOD!Q22-BRPL_ISGS_exbus!Q22</f>
        <v>0</v>
      </c>
      <c r="R22" s="25">
        <f>BRPL_EOD!R22-BRPL_ISGS_exbus!R22</f>
        <v>0</v>
      </c>
      <c r="S22" s="25">
        <f>BRPL_EOD!S22-BRPL_ISGS_exbus!S22</f>
        <v>0</v>
      </c>
      <c r="T22" s="25">
        <f>BRPL_EOD!T22-BRPL_ISGS_exbus!T22</f>
        <v>0</v>
      </c>
      <c r="U22" s="25">
        <f>BRPL_EOD!U22-BRPL_ISGS_exbus!U22</f>
        <v>0</v>
      </c>
      <c r="V22" s="25">
        <f>BRPL_EOD!V22-BRPL_ISGS_exbus!V22</f>
        <v>0</v>
      </c>
      <c r="W22" s="25">
        <f>BRPL_EOD!W22-BRPL_ISGS_exbus!W22</f>
        <v>0</v>
      </c>
      <c r="X22" s="25">
        <f>BRPL_EOD!X22-BRPL_ISGS_exbus!X22</f>
        <v>-3.0096153846130846E-3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0</v>
      </c>
      <c r="L23" s="25">
        <f>BRPL_EOD!L23-BRPL_ISGS_exbus!L23</f>
        <v>1.3894104393585849E-4</v>
      </c>
      <c r="M23" s="25">
        <f>BRPL_EOD!M23-BRPL_ISGS_exbus!M23</f>
        <v>0</v>
      </c>
      <c r="N23" s="25">
        <f>BRPL_EOD!N23-BRPL_ISGS_exbus!N23</f>
        <v>0</v>
      </c>
      <c r="O23" s="25">
        <f>BRPL_EOD!O23-BRPL_ISGS_exbus!O23</f>
        <v>0</v>
      </c>
      <c r="P23" s="25">
        <f>BRPL_EOD!P23-BRPL_ISGS_exbus!P23</f>
        <v>0</v>
      </c>
      <c r="Q23" s="25">
        <f>BRPL_EOD!Q23-BRPL_ISGS_exbus!Q23</f>
        <v>0</v>
      </c>
      <c r="R23" s="25">
        <f>BRPL_EOD!R23-BRPL_ISGS_exbus!R23</f>
        <v>0</v>
      </c>
      <c r="S23" s="25">
        <f>BRPL_EOD!S23-BRPL_ISGS_exbus!S23</f>
        <v>0</v>
      </c>
      <c r="T23" s="25">
        <f>BRPL_EOD!T23-BRPL_ISGS_exbus!T23</f>
        <v>0</v>
      </c>
      <c r="U23" s="25">
        <f>BRPL_EOD!U23-BRPL_ISGS_exbus!U23</f>
        <v>0</v>
      </c>
      <c r="V23" s="25">
        <f>BRPL_EOD!V23-BRPL_ISGS_exbus!V23</f>
        <v>0</v>
      </c>
      <c r="W23" s="25">
        <f>BRPL_EOD!W23-BRPL_ISGS_exbus!W23</f>
        <v>0</v>
      </c>
      <c r="X23" s="25">
        <f>BRPL_EOD!X23-BRPL_ISGS_exbus!X23</f>
        <v>-3.0096153846130846E-3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0</v>
      </c>
      <c r="L24" s="25">
        <f>BRPL_EOD!L24-BRPL_ISGS_exbus!L24</f>
        <v>1.3894104393585849E-4</v>
      </c>
      <c r="M24" s="25">
        <f>BRPL_EOD!M24-BRPL_ISGS_exbus!M24</f>
        <v>0</v>
      </c>
      <c r="N24" s="25">
        <f>BRPL_EOD!N24-BRPL_ISGS_exbus!N24</f>
        <v>0</v>
      </c>
      <c r="O24" s="25">
        <f>BRPL_EOD!O24-BRPL_ISGS_exbus!O24</f>
        <v>0</v>
      </c>
      <c r="P24" s="25">
        <f>BRPL_EOD!P24-BRPL_ISGS_exbus!P24</f>
        <v>0</v>
      </c>
      <c r="Q24" s="25">
        <f>BRPL_EOD!Q24-BRPL_ISGS_exbus!Q24</f>
        <v>0</v>
      </c>
      <c r="R24" s="25">
        <f>BRPL_EOD!R24-BRPL_ISGS_exbus!R24</f>
        <v>0</v>
      </c>
      <c r="S24" s="25">
        <f>BRPL_EOD!S24-BRPL_ISGS_exbus!S24</f>
        <v>0</v>
      </c>
      <c r="T24" s="25">
        <f>BRPL_EOD!T24-BRPL_ISGS_exbus!T24</f>
        <v>0</v>
      </c>
      <c r="U24" s="25">
        <f>BRPL_EOD!U24-BRPL_ISGS_exbus!U24</f>
        <v>0</v>
      </c>
      <c r="V24" s="25">
        <f>BRPL_EOD!V24-BRPL_ISGS_exbus!V24</f>
        <v>0</v>
      </c>
      <c r="W24" s="25">
        <f>BRPL_EOD!W24-BRPL_ISGS_exbus!W24</f>
        <v>0</v>
      </c>
      <c r="X24" s="25">
        <f>BRPL_EOD!X24-BRPL_ISGS_exbus!X24</f>
        <v>-3.0096153846130846E-3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0</v>
      </c>
      <c r="L25" s="25">
        <f>BRPL_EOD!L25-BRPL_ISGS_exbus!L25</f>
        <v>1.3894104393585849E-4</v>
      </c>
      <c r="M25" s="25">
        <f>BRPL_EOD!M25-BRPL_ISGS_exbus!M25</f>
        <v>0</v>
      </c>
      <c r="N25" s="25">
        <f>BRPL_EOD!N25-BRPL_ISGS_exbus!N25</f>
        <v>0</v>
      </c>
      <c r="O25" s="25">
        <f>BRPL_EOD!O25-BRPL_ISGS_exbus!O25</f>
        <v>0</v>
      </c>
      <c r="P25" s="25">
        <f>BRPL_EOD!P25-BRPL_ISGS_exbus!P25</f>
        <v>0</v>
      </c>
      <c r="Q25" s="25">
        <f>BRPL_EOD!Q25-BRPL_ISGS_exbus!Q25</f>
        <v>0</v>
      </c>
      <c r="R25" s="25">
        <f>BRPL_EOD!R25-BRPL_ISGS_exbus!R25</f>
        <v>0</v>
      </c>
      <c r="S25" s="25">
        <f>BRPL_EOD!S25-BRPL_ISGS_exbus!S25</f>
        <v>0</v>
      </c>
      <c r="T25" s="25">
        <f>BRPL_EOD!T25-BRPL_ISGS_exbus!T25</f>
        <v>0</v>
      </c>
      <c r="U25" s="25">
        <f>BRPL_EOD!U25-BRPL_ISGS_exbus!U25</f>
        <v>0</v>
      </c>
      <c r="V25" s="25">
        <f>BRPL_EOD!V25-BRPL_ISGS_exbus!V25</f>
        <v>0</v>
      </c>
      <c r="W25" s="25">
        <f>BRPL_EOD!W25-BRPL_ISGS_exbus!W25</f>
        <v>0</v>
      </c>
      <c r="X25" s="25">
        <f>BRPL_EOD!X25-BRPL_ISGS_exbus!X25</f>
        <v>0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0</v>
      </c>
      <c r="L26" s="25">
        <f>BRPL_EOD!L26-BRPL_ISGS_exbus!L26</f>
        <v>2.0710803945256373E-4</v>
      </c>
      <c r="M26" s="25">
        <f>BRPL_EOD!M26-BRPL_ISGS_exbus!M26</f>
        <v>0</v>
      </c>
      <c r="N26" s="25">
        <f>BRPL_EOD!N26-BRPL_ISGS_exbus!N26</f>
        <v>0</v>
      </c>
      <c r="O26" s="25">
        <f>BRPL_EOD!O26-BRPL_ISGS_exbus!O26</f>
        <v>0</v>
      </c>
      <c r="P26" s="25">
        <f>BRPL_EOD!P26-BRPL_ISGS_exbus!P26</f>
        <v>0</v>
      </c>
      <c r="Q26" s="25">
        <f>BRPL_EOD!Q26-BRPL_ISGS_exbus!Q26</f>
        <v>0</v>
      </c>
      <c r="R26" s="25">
        <f>BRPL_EOD!R26-BRPL_ISGS_exbus!R26</f>
        <v>4.9492840095446411E-3</v>
      </c>
      <c r="S26" s="25">
        <f>BRPL_EOD!S26-BRPL_ISGS_exbus!S26</f>
        <v>0</v>
      </c>
      <c r="T26" s="25">
        <f>BRPL_EOD!T26-BRPL_ISGS_exbus!T26</f>
        <v>0</v>
      </c>
      <c r="U26" s="25">
        <f>BRPL_EOD!U26-BRPL_ISGS_exbus!U26</f>
        <v>0</v>
      </c>
      <c r="V26" s="25">
        <f>BRPL_EOD!V26-BRPL_ISGS_exbus!V26</f>
        <v>0</v>
      </c>
      <c r="W26" s="25">
        <f>BRPL_EOD!W26-BRPL_ISGS_exbus!W26</f>
        <v>0</v>
      </c>
      <c r="X26" s="25">
        <f>BRPL_EOD!X26-BRPL_ISGS_exbus!X26</f>
        <v>-4.3920056101072191E-3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0</v>
      </c>
      <c r="L27" s="25">
        <f>BRPL_EOD!L27-BRPL_ISGS_exbus!L27</f>
        <v>-1.6374049384815237E-4</v>
      </c>
      <c r="M27" s="25">
        <f>BRPL_EOD!M27-BRPL_ISGS_exbus!M27</f>
        <v>0</v>
      </c>
      <c r="N27" s="25">
        <f>BRPL_EOD!N27-BRPL_ISGS_exbus!N27</f>
        <v>0</v>
      </c>
      <c r="O27" s="25">
        <f>BRPL_EOD!O27-BRPL_ISGS_exbus!O27</f>
        <v>0</v>
      </c>
      <c r="P27" s="25">
        <f>BRPL_EOD!P27-BRPL_ISGS_exbus!P27</f>
        <v>0</v>
      </c>
      <c r="Q27" s="25">
        <f>BRPL_EOD!Q27-BRPL_ISGS_exbus!Q27</f>
        <v>0</v>
      </c>
      <c r="R27" s="25">
        <f>BRPL_EOD!R27-BRPL_ISGS_exbus!R27</f>
        <v>4.3904831984278303E-3</v>
      </c>
      <c r="S27" s="25">
        <f>BRPL_EOD!S27-BRPL_ISGS_exbus!S27</f>
        <v>0</v>
      </c>
      <c r="T27" s="25">
        <f>BRPL_EOD!T27-BRPL_ISGS_exbus!T27</f>
        <v>0</v>
      </c>
      <c r="U27" s="25">
        <f>BRPL_EOD!U27-BRPL_ISGS_exbus!U27</f>
        <v>0</v>
      </c>
      <c r="V27" s="25">
        <f>BRPL_EOD!V27-BRPL_ISGS_exbus!V27</f>
        <v>0</v>
      </c>
      <c r="W27" s="25">
        <f>BRPL_EOD!W27-BRPL_ISGS_exbus!W27</f>
        <v>0</v>
      </c>
      <c r="X27" s="25">
        <f>BRPL_EOD!X27-BRPL_ISGS_exbus!X27</f>
        <v>-4.3920056101072191E-3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0</v>
      </c>
      <c r="L28" s="25">
        <f>BRPL_EOD!L28-BRPL_ISGS_exbus!L28</f>
        <v>0</v>
      </c>
      <c r="M28" s="25">
        <f>BRPL_EOD!M28-BRPL_ISGS_exbus!M28</f>
        <v>0</v>
      </c>
      <c r="N28" s="25">
        <f>BRPL_EOD!N28-BRPL_ISGS_exbus!N28</f>
        <v>0</v>
      </c>
      <c r="O28" s="25">
        <f>BRPL_EOD!O28-BRPL_ISGS_exbus!O28</f>
        <v>0</v>
      </c>
      <c r="P28" s="25">
        <f>BRPL_EOD!P28-BRPL_ISGS_exbus!P28</f>
        <v>0</v>
      </c>
      <c r="Q28" s="25">
        <f>BRPL_EOD!Q28-BRPL_ISGS_exbus!Q28</f>
        <v>0</v>
      </c>
      <c r="R28" s="25">
        <f>BRPL_EOD!R28-BRPL_ISGS_exbus!R28</f>
        <v>4.3904831984278303E-3</v>
      </c>
      <c r="S28" s="25">
        <f>BRPL_EOD!S28-BRPL_ISGS_exbus!S28</f>
        <v>0</v>
      </c>
      <c r="T28" s="25">
        <f>BRPL_EOD!T28-BRPL_ISGS_exbus!T28</f>
        <v>0</v>
      </c>
      <c r="U28" s="25">
        <f>BRPL_EOD!U28-BRPL_ISGS_exbus!U28</f>
        <v>-1.4830786537913809E-3</v>
      </c>
      <c r="V28" s="25">
        <f>BRPL_EOD!V28-BRPL_ISGS_exbus!V28</f>
        <v>0</v>
      </c>
      <c r="W28" s="25">
        <f>BRPL_EOD!W28-BRPL_ISGS_exbus!W28</f>
        <v>0</v>
      </c>
      <c r="X28" s="25">
        <f>BRPL_EOD!X28-BRPL_ISGS_exbus!X28</f>
        <v>-4.3920056101072191E-3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-7.6074034044779637E-3</v>
      </c>
      <c r="L29" s="25">
        <f>BRPL_EOD!L29-BRPL_ISGS_exbus!L29</f>
        <v>0</v>
      </c>
      <c r="M29" s="25">
        <f>BRPL_EOD!M29-BRPL_ISGS_exbus!M29</f>
        <v>0</v>
      </c>
      <c r="N29" s="25">
        <f>BRPL_EOD!N29-BRPL_ISGS_exbus!N29</f>
        <v>0</v>
      </c>
      <c r="O29" s="25">
        <f>BRPL_EOD!O29-BRPL_ISGS_exbus!O29</f>
        <v>0</v>
      </c>
      <c r="P29" s="25">
        <f>BRPL_EOD!P29-BRPL_ISGS_exbus!P29</f>
        <v>0</v>
      </c>
      <c r="Q29" s="25">
        <f>BRPL_EOD!Q29-BRPL_ISGS_exbus!Q29</f>
        <v>0</v>
      </c>
      <c r="R29" s="25">
        <f>BRPL_EOD!R29-BRPL_ISGS_exbus!R29</f>
        <v>4.3904831984278303E-3</v>
      </c>
      <c r="S29" s="25">
        <f>BRPL_EOD!S29-BRPL_ISGS_exbus!S29</f>
        <v>0</v>
      </c>
      <c r="T29" s="25">
        <f>BRPL_EOD!T29-BRPL_ISGS_exbus!T29</f>
        <v>0</v>
      </c>
      <c r="U29" s="25">
        <f>BRPL_EOD!U29-BRPL_ISGS_exbus!U29</f>
        <v>0</v>
      </c>
      <c r="V29" s="25">
        <f>BRPL_EOD!V29-BRPL_ISGS_exbus!V29</f>
        <v>0</v>
      </c>
      <c r="W29" s="25">
        <f>BRPL_EOD!W29-BRPL_ISGS_exbus!W29</f>
        <v>0</v>
      </c>
      <c r="X29" s="25">
        <f>BRPL_EOD!X29-BRPL_ISGS_exbus!X29</f>
        <v>-4.3920056101072191E-3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0</v>
      </c>
      <c r="L30" s="25">
        <f>BRPL_EOD!L30-BRPL_ISGS_exbus!L30</f>
        <v>0</v>
      </c>
      <c r="M30" s="25">
        <f>BRPL_EOD!M30-BRPL_ISGS_exbus!M30</f>
        <v>0</v>
      </c>
      <c r="N30" s="25">
        <f>BRPL_EOD!N30-BRPL_ISGS_exbus!N30</f>
        <v>0</v>
      </c>
      <c r="O30" s="25">
        <f>BRPL_EOD!O30-BRPL_ISGS_exbus!O30</f>
        <v>0</v>
      </c>
      <c r="P30" s="25">
        <f>BRPL_EOD!P30-BRPL_ISGS_exbus!P30</f>
        <v>0</v>
      </c>
      <c r="Q30" s="25">
        <f>BRPL_EOD!Q30-BRPL_ISGS_exbus!Q30</f>
        <v>0</v>
      </c>
      <c r="R30" s="25">
        <f>BRPL_EOD!R30-BRPL_ISGS_exbus!R30</f>
        <v>4.3904831984278303E-3</v>
      </c>
      <c r="S30" s="25">
        <f>BRPL_EOD!S30-BRPL_ISGS_exbus!S30</f>
        <v>0</v>
      </c>
      <c r="T30" s="25">
        <f>BRPL_EOD!T30-BRPL_ISGS_exbus!T30</f>
        <v>0</v>
      </c>
      <c r="U30" s="25">
        <f>BRPL_EOD!U30-BRPL_ISGS_exbus!U30</f>
        <v>-1.4830303297088676E-3</v>
      </c>
      <c r="V30" s="25">
        <f>BRPL_EOD!V30-BRPL_ISGS_exbus!V30</f>
        <v>0</v>
      </c>
      <c r="W30" s="25">
        <f>BRPL_EOD!W30-BRPL_ISGS_exbus!W30</f>
        <v>0</v>
      </c>
      <c r="X30" s="25">
        <f>BRPL_EOD!X30-BRPL_ISGS_exbus!X30</f>
        <v>-4.3920056101072191E-3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0</v>
      </c>
      <c r="L31" s="25">
        <f>BRPL_EOD!L31-BRPL_ISGS_exbus!L31</f>
        <v>0</v>
      </c>
      <c r="M31" s="25">
        <f>BRPL_EOD!M31-BRPL_ISGS_exbus!M31</f>
        <v>0</v>
      </c>
      <c r="N31" s="25">
        <f>BRPL_EOD!N31-BRPL_ISGS_exbus!N31</f>
        <v>0</v>
      </c>
      <c r="O31" s="25">
        <f>BRPL_EOD!O31-BRPL_ISGS_exbus!O31</f>
        <v>0</v>
      </c>
      <c r="P31" s="25">
        <f>BRPL_EOD!P31-BRPL_ISGS_exbus!P31</f>
        <v>0</v>
      </c>
      <c r="Q31" s="25">
        <f>BRPL_EOD!Q31-BRPL_ISGS_exbus!Q31</f>
        <v>0</v>
      </c>
      <c r="R31" s="25">
        <f>BRPL_EOD!R31-BRPL_ISGS_exbus!R31</f>
        <v>4.3904831984278303E-3</v>
      </c>
      <c r="S31" s="25">
        <f>BRPL_EOD!S31-BRPL_ISGS_exbus!S31</f>
        <v>0</v>
      </c>
      <c r="T31" s="25">
        <f>BRPL_EOD!T31-BRPL_ISGS_exbus!T31</f>
        <v>0</v>
      </c>
      <c r="U31" s="25">
        <f>BRPL_EOD!U31-BRPL_ISGS_exbus!U31</f>
        <v>-1.4830303297088676E-3</v>
      </c>
      <c r="V31" s="25">
        <f>BRPL_EOD!V31-BRPL_ISGS_exbus!V31</f>
        <v>0</v>
      </c>
      <c r="W31" s="25">
        <f>BRPL_EOD!W31-BRPL_ISGS_exbus!W31</f>
        <v>0</v>
      </c>
      <c r="X31" s="25">
        <f>BRPL_EOD!X31-BRPL_ISGS_exbus!X31</f>
        <v>-4.3920056101072191E-3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0</v>
      </c>
      <c r="L32" s="25">
        <f>BRPL_EOD!L32-BRPL_ISGS_exbus!L32</f>
        <v>0</v>
      </c>
      <c r="M32" s="25">
        <f>BRPL_EOD!M32-BRPL_ISGS_exbus!M32</f>
        <v>0</v>
      </c>
      <c r="N32" s="25">
        <f>BRPL_EOD!N32-BRPL_ISGS_exbus!N32</f>
        <v>0</v>
      </c>
      <c r="O32" s="25">
        <f>BRPL_EOD!O32-BRPL_ISGS_exbus!O32</f>
        <v>0</v>
      </c>
      <c r="P32" s="25">
        <f>BRPL_EOD!P32-BRPL_ISGS_exbus!P32</f>
        <v>0</v>
      </c>
      <c r="Q32" s="25">
        <f>BRPL_EOD!Q32-BRPL_ISGS_exbus!Q32</f>
        <v>0</v>
      </c>
      <c r="R32" s="25">
        <f>BRPL_EOD!R32-BRPL_ISGS_exbus!R32</f>
        <v>4.3904831984278303E-3</v>
      </c>
      <c r="S32" s="25">
        <f>BRPL_EOD!S32-BRPL_ISGS_exbus!S32</f>
        <v>0</v>
      </c>
      <c r="T32" s="25">
        <f>BRPL_EOD!T32-BRPL_ISGS_exbus!T32</f>
        <v>0</v>
      </c>
      <c r="U32" s="25">
        <f>BRPL_EOD!U32-BRPL_ISGS_exbus!U32</f>
        <v>-1.4830303297088676E-3</v>
      </c>
      <c r="V32" s="25">
        <f>BRPL_EOD!V32-BRPL_ISGS_exbus!V32</f>
        <v>0</v>
      </c>
      <c r="W32" s="25">
        <f>BRPL_EOD!W32-BRPL_ISGS_exbus!W32</f>
        <v>0</v>
      </c>
      <c r="X32" s="25">
        <f>BRPL_EOD!X32-BRPL_ISGS_exbus!X32</f>
        <v>-4.3920056101072191E-3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0</v>
      </c>
      <c r="L33" s="25">
        <f>BRPL_EOD!L33-BRPL_ISGS_exbus!L33</f>
        <v>0</v>
      </c>
      <c r="M33" s="25">
        <f>BRPL_EOD!M33-BRPL_ISGS_exbus!M33</f>
        <v>0</v>
      </c>
      <c r="N33" s="25">
        <f>BRPL_EOD!N33-BRPL_ISGS_exbus!N33</f>
        <v>0</v>
      </c>
      <c r="O33" s="25">
        <f>BRPL_EOD!O33-BRPL_ISGS_exbus!O33</f>
        <v>0</v>
      </c>
      <c r="P33" s="25">
        <f>BRPL_EOD!P33-BRPL_ISGS_exbus!P33</f>
        <v>0</v>
      </c>
      <c r="Q33" s="25">
        <f>BRPL_EOD!Q33-BRPL_ISGS_exbus!Q33</f>
        <v>0</v>
      </c>
      <c r="R33" s="25">
        <f>BRPL_EOD!R33-BRPL_ISGS_exbus!R33</f>
        <v>4.3904831984278303E-3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0</v>
      </c>
      <c r="V33" s="25">
        <f>BRPL_EOD!V33-BRPL_ISGS_exbus!V33</f>
        <v>0</v>
      </c>
      <c r="W33" s="25">
        <f>BRPL_EOD!W33-BRPL_ISGS_exbus!W33</f>
        <v>0</v>
      </c>
      <c r="X33" s="25">
        <f>BRPL_EOD!X33-BRPL_ISGS_exbus!X33</f>
        <v>-4.3920056101072191E-3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0</v>
      </c>
      <c r="L34" s="25">
        <f>BRPL_EOD!L34-BRPL_ISGS_exbus!L34</f>
        <v>0</v>
      </c>
      <c r="M34" s="25">
        <f>BRPL_EOD!M34-BRPL_ISGS_exbus!M34</f>
        <v>0</v>
      </c>
      <c r="N34" s="25">
        <f>BRPL_EOD!N34-BRPL_ISGS_exbus!N34</f>
        <v>0</v>
      </c>
      <c r="O34" s="25">
        <f>BRPL_EOD!O34-BRPL_ISGS_exbus!O34</f>
        <v>0</v>
      </c>
      <c r="P34" s="25">
        <f>BRPL_EOD!P34-BRPL_ISGS_exbus!P34</f>
        <v>0</v>
      </c>
      <c r="Q34" s="25">
        <f>BRPL_EOD!Q34-BRPL_ISGS_exbus!Q34</f>
        <v>0</v>
      </c>
      <c r="R34" s="25">
        <f>BRPL_EOD!R34-BRPL_ISGS_exbus!R34</f>
        <v>4.3904831984278303E-3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0</v>
      </c>
      <c r="V34" s="25">
        <f>BRPL_EOD!V34-BRPL_ISGS_exbus!V34</f>
        <v>0</v>
      </c>
      <c r="W34" s="25">
        <f>BRPL_EOD!W34-BRPL_ISGS_exbus!W34</f>
        <v>0</v>
      </c>
      <c r="X34" s="25">
        <f>BRPL_EOD!X34-BRPL_ISGS_exbus!X34</f>
        <v>-4.3920056101072191E-3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0</v>
      </c>
      <c r="L35" s="25">
        <f>BRPL_EOD!L35-BRPL_ISGS_exbus!L35</f>
        <v>0</v>
      </c>
      <c r="M35" s="25">
        <f>BRPL_EOD!M35-BRPL_ISGS_exbus!M35</f>
        <v>0</v>
      </c>
      <c r="N35" s="25">
        <f>BRPL_EOD!N35-BRPL_ISGS_exbus!N35</f>
        <v>0</v>
      </c>
      <c r="O35" s="25">
        <f>BRPL_EOD!O35-BRPL_ISGS_exbus!O35</f>
        <v>0</v>
      </c>
      <c r="P35" s="25">
        <f>BRPL_EOD!P35-BRPL_ISGS_exbus!P35</f>
        <v>0</v>
      </c>
      <c r="Q35" s="25">
        <f>BRPL_EOD!Q35-BRPL_ISGS_exbus!Q35</f>
        <v>0</v>
      </c>
      <c r="R35" s="25">
        <f>BRPL_EOD!R35-BRPL_ISGS_exbus!R35</f>
        <v>4.3904831984278303E-3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0</v>
      </c>
      <c r="V35" s="25">
        <f>BRPL_EOD!V35-BRPL_ISGS_exbus!V35</f>
        <v>0</v>
      </c>
      <c r="W35" s="25">
        <f>BRPL_EOD!W35-BRPL_ISGS_exbus!W35</f>
        <v>0</v>
      </c>
      <c r="X35" s="25">
        <f>BRPL_EOD!X35-BRPL_ISGS_exbus!X35</f>
        <v>-4.3920056101072191E-3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0</v>
      </c>
      <c r="L36" s="25">
        <f>BRPL_EOD!L36-BRPL_ISGS_exbus!L36</f>
        <v>0</v>
      </c>
      <c r="M36" s="25">
        <f>BRPL_EOD!M36-BRPL_ISGS_exbus!M36</f>
        <v>0</v>
      </c>
      <c r="N36" s="25">
        <f>BRPL_EOD!N36-BRPL_ISGS_exbus!N36</f>
        <v>0</v>
      </c>
      <c r="O36" s="25">
        <f>BRPL_EOD!O36-BRPL_ISGS_exbus!O36</f>
        <v>0</v>
      </c>
      <c r="P36" s="25">
        <f>BRPL_EOD!P36-BRPL_ISGS_exbus!P36</f>
        <v>0</v>
      </c>
      <c r="Q36" s="25">
        <f>BRPL_EOD!Q36-BRPL_ISGS_exbus!Q36</f>
        <v>0</v>
      </c>
      <c r="R36" s="25">
        <f>BRPL_EOD!R36-BRPL_ISGS_exbus!R36</f>
        <v>4.3904831984278303E-3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0</v>
      </c>
      <c r="V36" s="25">
        <f>BRPL_EOD!V36-BRPL_ISGS_exbus!V36</f>
        <v>0</v>
      </c>
      <c r="W36" s="25">
        <f>BRPL_EOD!W36-BRPL_ISGS_exbus!W36</f>
        <v>0</v>
      </c>
      <c r="X36" s="25">
        <f>BRPL_EOD!X36-BRPL_ISGS_exbus!X36</f>
        <v>-4.3920056101072191E-3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0</v>
      </c>
      <c r="L37" s="25">
        <f>BRPL_EOD!L37-BRPL_ISGS_exbus!L37</f>
        <v>0</v>
      </c>
      <c r="M37" s="25">
        <f>BRPL_EOD!M37-BRPL_ISGS_exbus!M37</f>
        <v>0</v>
      </c>
      <c r="N37" s="25">
        <f>BRPL_EOD!N37-BRPL_ISGS_exbus!N37</f>
        <v>0</v>
      </c>
      <c r="O37" s="25">
        <f>BRPL_EOD!O37-BRPL_ISGS_exbus!O37</f>
        <v>0</v>
      </c>
      <c r="P37" s="25">
        <f>BRPL_EOD!P37-BRPL_ISGS_exbus!P37</f>
        <v>0</v>
      </c>
      <c r="Q37" s="25">
        <f>BRPL_EOD!Q37-BRPL_ISGS_exbus!Q37</f>
        <v>0</v>
      </c>
      <c r="R37" s="25">
        <f>BRPL_EOD!R37-BRPL_ISGS_exbus!R37</f>
        <v>4.3904831984278303E-3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0</v>
      </c>
      <c r="V37" s="25">
        <f>BRPL_EOD!V37-BRPL_ISGS_exbus!V37</f>
        <v>0</v>
      </c>
      <c r="W37" s="25">
        <f>BRPL_EOD!W37-BRPL_ISGS_exbus!W37</f>
        <v>0</v>
      </c>
      <c r="X37" s="25">
        <f>BRPL_EOD!X37-BRPL_ISGS_exbus!X37</f>
        <v>-4.3920056101072191E-3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0</v>
      </c>
      <c r="L38" s="25">
        <f>BRPL_EOD!L38-BRPL_ISGS_exbus!L38</f>
        <v>0</v>
      </c>
      <c r="M38" s="25">
        <f>BRPL_EOD!M38-BRPL_ISGS_exbus!M38</f>
        <v>0</v>
      </c>
      <c r="N38" s="25">
        <f>BRPL_EOD!N38-BRPL_ISGS_exbus!N38</f>
        <v>0</v>
      </c>
      <c r="O38" s="25">
        <f>BRPL_EOD!O38-BRPL_ISGS_exbus!O38</f>
        <v>0</v>
      </c>
      <c r="P38" s="25">
        <f>BRPL_EOD!P38-BRPL_ISGS_exbus!P38</f>
        <v>0</v>
      </c>
      <c r="Q38" s="25">
        <f>BRPL_EOD!Q38-BRPL_ISGS_exbus!Q38</f>
        <v>0</v>
      </c>
      <c r="R38" s="25">
        <f>BRPL_EOD!R38-BRPL_ISGS_exbus!R38</f>
        <v>4.3904831984278303E-3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0</v>
      </c>
      <c r="V38" s="25">
        <f>BRPL_EOD!V38-BRPL_ISGS_exbus!V38</f>
        <v>0</v>
      </c>
      <c r="W38" s="25">
        <f>BRPL_EOD!W38-BRPL_ISGS_exbus!W38</f>
        <v>0</v>
      </c>
      <c r="X38" s="25">
        <f>BRPL_EOD!X38-BRPL_ISGS_exbus!X38</f>
        <v>-4.3920056101072191E-3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0</v>
      </c>
      <c r="L39" s="25">
        <f>BRPL_EOD!L39-BRPL_ISGS_exbus!L39</f>
        <v>0</v>
      </c>
      <c r="M39" s="25">
        <f>BRPL_EOD!M39-BRPL_ISGS_exbus!M39</f>
        <v>0</v>
      </c>
      <c r="N39" s="25">
        <f>BRPL_EOD!N39-BRPL_ISGS_exbus!N39</f>
        <v>0</v>
      </c>
      <c r="O39" s="25">
        <f>BRPL_EOD!O39-BRPL_ISGS_exbus!O39</f>
        <v>0</v>
      </c>
      <c r="P39" s="25">
        <f>BRPL_EOD!P39-BRPL_ISGS_exbus!P39</f>
        <v>0</v>
      </c>
      <c r="Q39" s="25">
        <f>BRPL_EOD!Q39-BRPL_ISGS_exbus!Q39</f>
        <v>0</v>
      </c>
      <c r="R39" s="25">
        <f>BRPL_EOD!R39-BRPL_ISGS_exbus!R39</f>
        <v>4.3904831984278303E-3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0</v>
      </c>
      <c r="V39" s="25">
        <f>BRPL_EOD!V39-BRPL_ISGS_exbus!V39</f>
        <v>0</v>
      </c>
      <c r="W39" s="25">
        <f>BRPL_EOD!W39-BRPL_ISGS_exbus!W39</f>
        <v>0</v>
      </c>
      <c r="X39" s="25">
        <f>BRPL_EOD!X39-BRPL_ISGS_exbus!X39</f>
        <v>-4.3920056101072191E-3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0</v>
      </c>
      <c r="L40" s="25">
        <f>BRPL_EOD!L40-BRPL_ISGS_exbus!L40</f>
        <v>0</v>
      </c>
      <c r="M40" s="25">
        <f>BRPL_EOD!M40-BRPL_ISGS_exbus!M40</f>
        <v>0</v>
      </c>
      <c r="N40" s="25">
        <f>BRPL_EOD!N40-BRPL_ISGS_exbus!N40</f>
        <v>0</v>
      </c>
      <c r="O40" s="25">
        <f>BRPL_EOD!O40-BRPL_ISGS_exbus!O40</f>
        <v>0</v>
      </c>
      <c r="P40" s="25">
        <f>BRPL_EOD!P40-BRPL_ISGS_exbus!P40</f>
        <v>0</v>
      </c>
      <c r="Q40" s="25">
        <f>BRPL_EOD!Q40-BRPL_ISGS_exbus!Q40</f>
        <v>0</v>
      </c>
      <c r="R40" s="25">
        <f>BRPL_EOD!R40-BRPL_ISGS_exbus!R40</f>
        <v>4.3904831984278303E-3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0</v>
      </c>
      <c r="V40" s="25">
        <f>BRPL_EOD!V40-BRPL_ISGS_exbus!V40</f>
        <v>0</v>
      </c>
      <c r="W40" s="25">
        <f>BRPL_EOD!W40-BRPL_ISGS_exbus!W40</f>
        <v>0</v>
      </c>
      <c r="X40" s="25">
        <f>BRPL_EOD!X40-BRPL_ISGS_exbus!X40</f>
        <v>-4.3920056101072191E-3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0</v>
      </c>
      <c r="L41" s="25">
        <f>BRPL_EOD!L41-BRPL_ISGS_exbus!L41</f>
        <v>0</v>
      </c>
      <c r="M41" s="25">
        <f>BRPL_EOD!M41-BRPL_ISGS_exbus!M41</f>
        <v>0</v>
      </c>
      <c r="N41" s="25">
        <f>BRPL_EOD!N41-BRPL_ISGS_exbus!N41</f>
        <v>0</v>
      </c>
      <c r="O41" s="25">
        <f>BRPL_EOD!O41-BRPL_ISGS_exbus!O41</f>
        <v>0</v>
      </c>
      <c r="P41" s="25">
        <f>BRPL_EOD!P41-BRPL_ISGS_exbus!P41</f>
        <v>0</v>
      </c>
      <c r="Q41" s="25">
        <f>BRPL_EOD!Q41-BRPL_ISGS_exbus!Q41</f>
        <v>0</v>
      </c>
      <c r="R41" s="25">
        <f>BRPL_EOD!R41-BRPL_ISGS_exbus!R41</f>
        <v>4.3904831984278303E-3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0</v>
      </c>
      <c r="V41" s="25">
        <f>BRPL_EOD!V41-BRPL_ISGS_exbus!V41</f>
        <v>0</v>
      </c>
      <c r="W41" s="25">
        <f>BRPL_EOD!W41-BRPL_ISGS_exbus!W41</f>
        <v>0</v>
      </c>
      <c r="X41" s="25">
        <f>BRPL_EOD!X41-BRPL_ISGS_exbus!X41</f>
        <v>-4.3920056101072191E-3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0</v>
      </c>
      <c r="L42" s="25">
        <f>BRPL_EOD!L42-BRPL_ISGS_exbus!L42</f>
        <v>0</v>
      </c>
      <c r="M42" s="25">
        <f>BRPL_EOD!M42-BRPL_ISGS_exbus!M42</f>
        <v>0</v>
      </c>
      <c r="N42" s="25">
        <f>BRPL_EOD!N42-BRPL_ISGS_exbus!N42</f>
        <v>0</v>
      </c>
      <c r="O42" s="25">
        <f>BRPL_EOD!O42-BRPL_ISGS_exbus!O42</f>
        <v>0</v>
      </c>
      <c r="P42" s="25">
        <f>BRPL_EOD!P42-BRPL_ISGS_exbus!P42</f>
        <v>0</v>
      </c>
      <c r="Q42" s="25">
        <f>BRPL_EOD!Q42-BRPL_ISGS_exbus!Q42</f>
        <v>0</v>
      </c>
      <c r="R42" s="25">
        <f>BRPL_EOD!R42-BRPL_ISGS_exbus!R42</f>
        <v>4.3904831984278303E-3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0</v>
      </c>
      <c r="V42" s="25">
        <f>BRPL_EOD!V42-BRPL_ISGS_exbus!V42</f>
        <v>0</v>
      </c>
      <c r="W42" s="25">
        <f>BRPL_EOD!W42-BRPL_ISGS_exbus!W42</f>
        <v>0</v>
      </c>
      <c r="X42" s="25">
        <f>BRPL_EOD!X42-BRPL_ISGS_exbus!X42</f>
        <v>-4.3920056101072191E-3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7.4599081676183232E-3</v>
      </c>
      <c r="L43" s="25">
        <f>BRPL_EOD!L43-BRPL_ISGS_exbus!L43</f>
        <v>0</v>
      </c>
      <c r="M43" s="25">
        <f>BRPL_EOD!M43-BRPL_ISGS_exbus!M43</f>
        <v>0</v>
      </c>
      <c r="N43" s="25">
        <f>BRPL_EOD!N43-BRPL_ISGS_exbus!N43</f>
        <v>0</v>
      </c>
      <c r="O43" s="25">
        <f>BRPL_EOD!O43-BRPL_ISGS_exbus!O43</f>
        <v>0</v>
      </c>
      <c r="P43" s="25">
        <f>BRPL_EOD!P43-BRPL_ISGS_exbus!P43</f>
        <v>0</v>
      </c>
      <c r="Q43" s="25">
        <f>BRPL_EOD!Q43-BRPL_ISGS_exbus!Q43</f>
        <v>0</v>
      </c>
      <c r="R43" s="25">
        <f>BRPL_EOD!R43-BRPL_ISGS_exbus!R43</f>
        <v>4.3904831984278303E-3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0</v>
      </c>
      <c r="V43" s="25">
        <f>BRPL_EOD!V43-BRPL_ISGS_exbus!V43</f>
        <v>0</v>
      </c>
      <c r="W43" s="25">
        <f>BRPL_EOD!W43-BRPL_ISGS_exbus!W43</f>
        <v>0</v>
      </c>
      <c r="X43" s="25">
        <f>BRPL_EOD!X43-BRPL_ISGS_exbus!X43</f>
        <v>-4.3920056101072191E-3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0</v>
      </c>
      <c r="L44" s="25">
        <f>BRPL_EOD!L44-BRPL_ISGS_exbus!L44</f>
        <v>0</v>
      </c>
      <c r="M44" s="25">
        <f>BRPL_EOD!M44-BRPL_ISGS_exbus!M44</f>
        <v>0</v>
      </c>
      <c r="N44" s="25">
        <f>BRPL_EOD!N44-BRPL_ISGS_exbus!N44</f>
        <v>0</v>
      </c>
      <c r="O44" s="25">
        <f>BRPL_EOD!O44-BRPL_ISGS_exbus!O44</f>
        <v>0</v>
      </c>
      <c r="P44" s="25">
        <f>BRPL_EOD!P44-BRPL_ISGS_exbus!P44</f>
        <v>0</v>
      </c>
      <c r="Q44" s="25">
        <f>BRPL_EOD!Q44-BRPL_ISGS_exbus!Q44</f>
        <v>0</v>
      </c>
      <c r="R44" s="25">
        <f>BRPL_EOD!R44-BRPL_ISGS_exbus!R44</f>
        <v>4.9488809063262806E-3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0</v>
      </c>
      <c r="V44" s="25">
        <f>BRPL_EOD!V44-BRPL_ISGS_exbus!V44</f>
        <v>0</v>
      </c>
      <c r="W44" s="25">
        <f>BRPL_EOD!W44-BRPL_ISGS_exbus!W44</f>
        <v>0</v>
      </c>
      <c r="X44" s="25">
        <f>BRPL_EOD!X44-BRPL_ISGS_exbus!X44</f>
        <v>-4.3920056101072191E-3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-5.9537393304083253E-3</v>
      </c>
      <c r="L45" s="25">
        <f>BRPL_EOD!L45-BRPL_ISGS_exbus!L45</f>
        <v>0</v>
      </c>
      <c r="M45" s="25">
        <f>BRPL_EOD!M45-BRPL_ISGS_exbus!M45</f>
        <v>0</v>
      </c>
      <c r="N45" s="25">
        <f>BRPL_EOD!N45-BRPL_ISGS_exbus!N45</f>
        <v>0</v>
      </c>
      <c r="O45" s="25">
        <f>BRPL_EOD!O45-BRPL_ISGS_exbus!O45</f>
        <v>0</v>
      </c>
      <c r="P45" s="25">
        <f>BRPL_EOD!P45-BRPL_ISGS_exbus!P45</f>
        <v>0</v>
      </c>
      <c r="Q45" s="25">
        <f>BRPL_EOD!Q45-BRPL_ISGS_exbus!Q45</f>
        <v>0</v>
      </c>
      <c r="R45" s="25">
        <f>BRPL_EOD!R45-BRPL_ISGS_exbus!R45</f>
        <v>4.3904831984278303E-3</v>
      </c>
      <c r="S45" s="25">
        <f>BRPL_EOD!S45-BRPL_ISGS_exbus!S45</f>
        <v>0</v>
      </c>
      <c r="T45" s="25">
        <f>BRPL_EOD!T45-BRPL_ISGS_exbus!T45</f>
        <v>0</v>
      </c>
      <c r="U45" s="25">
        <f>BRPL_EOD!U45-BRPL_ISGS_exbus!U45</f>
        <v>0</v>
      </c>
      <c r="V45" s="25">
        <f>BRPL_EOD!V45-BRPL_ISGS_exbus!V45</f>
        <v>4.4349142280530884E-3</v>
      </c>
      <c r="W45" s="25">
        <f>BRPL_EOD!W45-BRPL_ISGS_exbus!W45</f>
        <v>0</v>
      </c>
      <c r="X45" s="25">
        <f>BRPL_EOD!X45-BRPL_ISGS_exbus!X45</f>
        <v>-4.3920056101072191E-3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-5.9537393304083253E-3</v>
      </c>
      <c r="L46" s="25">
        <f>BRPL_EOD!L46-BRPL_ISGS_exbus!L46</f>
        <v>0</v>
      </c>
      <c r="M46" s="25">
        <f>BRPL_EOD!M46-BRPL_ISGS_exbus!M46</f>
        <v>0</v>
      </c>
      <c r="N46" s="25">
        <f>BRPL_EOD!N46-BRPL_ISGS_exbus!N46</f>
        <v>0</v>
      </c>
      <c r="O46" s="25">
        <f>BRPL_EOD!O46-BRPL_ISGS_exbus!O46</f>
        <v>0</v>
      </c>
      <c r="P46" s="25">
        <f>BRPL_EOD!P46-BRPL_ISGS_exbus!P46</f>
        <v>0</v>
      </c>
      <c r="Q46" s="25">
        <f>BRPL_EOD!Q46-BRPL_ISGS_exbus!Q46</f>
        <v>0</v>
      </c>
      <c r="R46" s="25">
        <f>BRPL_EOD!R46-BRPL_ISGS_exbus!R46</f>
        <v>4.3904831984278303E-3</v>
      </c>
      <c r="S46" s="25">
        <f>BRPL_EOD!S46-BRPL_ISGS_exbus!S46</f>
        <v>0</v>
      </c>
      <c r="T46" s="25">
        <f>BRPL_EOD!T46-BRPL_ISGS_exbus!T46</f>
        <v>0</v>
      </c>
      <c r="U46" s="25">
        <f>BRPL_EOD!U46-BRPL_ISGS_exbus!U46</f>
        <v>0</v>
      </c>
      <c r="V46" s="25">
        <f>BRPL_EOD!V46-BRPL_ISGS_exbus!V46</f>
        <v>4.4349142280530884E-3</v>
      </c>
      <c r="W46" s="25">
        <f>BRPL_EOD!W46-BRPL_ISGS_exbus!W46</f>
        <v>0</v>
      </c>
      <c r="X46" s="25">
        <f>BRPL_EOD!X46-BRPL_ISGS_exbus!X46</f>
        <v>-4.3920056101072191E-3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-5.9537393304083253E-3</v>
      </c>
      <c r="L47" s="25">
        <f>BRPL_EOD!L47-BRPL_ISGS_exbus!L47</f>
        <v>0</v>
      </c>
      <c r="M47" s="25">
        <f>BRPL_EOD!M47-BRPL_ISGS_exbus!M47</f>
        <v>0</v>
      </c>
      <c r="N47" s="25">
        <f>BRPL_EOD!N47-BRPL_ISGS_exbus!N47</f>
        <v>0</v>
      </c>
      <c r="O47" s="25">
        <f>BRPL_EOD!O47-BRPL_ISGS_exbus!O47</f>
        <v>0</v>
      </c>
      <c r="P47" s="25">
        <f>BRPL_EOD!P47-BRPL_ISGS_exbus!P47</f>
        <v>0</v>
      </c>
      <c r="Q47" s="25">
        <f>BRPL_EOD!Q47-BRPL_ISGS_exbus!Q47</f>
        <v>0</v>
      </c>
      <c r="R47" s="25">
        <f>BRPL_EOD!R47-BRPL_ISGS_exbus!R47</f>
        <v>5.0953058321461242E-3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0</v>
      </c>
      <c r="V47" s="25">
        <f>BRPL_EOD!V47-BRPL_ISGS_exbus!V47</f>
        <v>0</v>
      </c>
      <c r="W47" s="25">
        <f>BRPL_EOD!W47-BRPL_ISGS_exbus!W47</f>
        <v>0</v>
      </c>
      <c r="X47" s="25">
        <f>BRPL_EOD!X47-BRPL_ISGS_exbus!X47</f>
        <v>-4.3920056101072191E-3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-5.9537393304083253E-3</v>
      </c>
      <c r="L48" s="25">
        <f>BRPL_EOD!L48-BRPL_ISGS_exbus!L48</f>
        <v>0</v>
      </c>
      <c r="M48" s="25">
        <f>BRPL_EOD!M48-BRPL_ISGS_exbus!M48</f>
        <v>0</v>
      </c>
      <c r="N48" s="25">
        <f>BRPL_EOD!N48-BRPL_ISGS_exbus!N48</f>
        <v>0</v>
      </c>
      <c r="O48" s="25">
        <f>BRPL_EOD!O48-BRPL_ISGS_exbus!O48</f>
        <v>0</v>
      </c>
      <c r="P48" s="25">
        <f>BRPL_EOD!P48-BRPL_ISGS_exbus!P48</f>
        <v>0</v>
      </c>
      <c r="Q48" s="25">
        <f>BRPL_EOD!Q48-BRPL_ISGS_exbus!Q48</f>
        <v>0</v>
      </c>
      <c r="R48" s="25">
        <f>BRPL_EOD!R48-BRPL_ISGS_exbus!R48</f>
        <v>5.0953058321461242E-3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0</v>
      </c>
      <c r="V48" s="25">
        <f>BRPL_EOD!V48-BRPL_ISGS_exbus!V48</f>
        <v>0</v>
      </c>
      <c r="W48" s="25">
        <f>BRPL_EOD!W48-BRPL_ISGS_exbus!W48</f>
        <v>0</v>
      </c>
      <c r="X48" s="25">
        <f>BRPL_EOD!X48-BRPL_ISGS_exbus!X48</f>
        <v>-4.3920056101072191E-3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0</v>
      </c>
      <c r="L49" s="25">
        <f>BRPL_EOD!L49-BRPL_ISGS_exbus!L49</f>
        <v>0</v>
      </c>
      <c r="M49" s="25">
        <f>BRPL_EOD!M49-BRPL_ISGS_exbus!M49</f>
        <v>0</v>
      </c>
      <c r="N49" s="25">
        <f>BRPL_EOD!N49-BRPL_ISGS_exbus!N49</f>
        <v>0</v>
      </c>
      <c r="O49" s="25">
        <f>BRPL_EOD!O49-BRPL_ISGS_exbus!O49</f>
        <v>0</v>
      </c>
      <c r="P49" s="25">
        <f>BRPL_EOD!P49-BRPL_ISGS_exbus!P49</f>
        <v>0</v>
      </c>
      <c r="Q49" s="25">
        <f>BRPL_EOD!Q49-BRPL_ISGS_exbus!Q49</f>
        <v>0</v>
      </c>
      <c r="R49" s="25">
        <f>BRPL_EOD!R49-BRPL_ISGS_exbus!R49</f>
        <v>5.0953058321461242E-3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0</v>
      </c>
      <c r="V49" s="25">
        <f>BRPL_EOD!V49-BRPL_ISGS_exbus!V49</f>
        <v>0</v>
      </c>
      <c r="W49" s="25">
        <f>BRPL_EOD!W49-BRPL_ISGS_exbus!W49</f>
        <v>0</v>
      </c>
      <c r="X49" s="25">
        <f>BRPL_EOD!X49-BRPL_ISGS_exbus!X49</f>
        <v>-4.3920056101072191E-3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0</v>
      </c>
      <c r="L50" s="25">
        <f>BRPL_EOD!L50-BRPL_ISGS_exbus!L50</f>
        <v>0</v>
      </c>
      <c r="M50" s="25">
        <f>BRPL_EOD!M50-BRPL_ISGS_exbus!M50</f>
        <v>0</v>
      </c>
      <c r="N50" s="25">
        <f>BRPL_EOD!N50-BRPL_ISGS_exbus!N50</f>
        <v>0</v>
      </c>
      <c r="O50" s="25">
        <f>BRPL_EOD!O50-BRPL_ISGS_exbus!O50</f>
        <v>0</v>
      </c>
      <c r="P50" s="25">
        <f>BRPL_EOD!P50-BRPL_ISGS_exbus!P50</f>
        <v>0</v>
      </c>
      <c r="Q50" s="25">
        <f>BRPL_EOD!Q50-BRPL_ISGS_exbus!Q50</f>
        <v>0</v>
      </c>
      <c r="R50" s="25">
        <f>BRPL_EOD!R50-BRPL_ISGS_exbus!R50</f>
        <v>5.0953058321461242E-3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0</v>
      </c>
      <c r="V50" s="25">
        <f>BRPL_EOD!V50-BRPL_ISGS_exbus!V50</f>
        <v>0</v>
      </c>
      <c r="W50" s="25">
        <f>BRPL_EOD!W50-BRPL_ISGS_exbus!W50</f>
        <v>0</v>
      </c>
      <c r="X50" s="25">
        <f>BRPL_EOD!X50-BRPL_ISGS_exbus!X50</f>
        <v>-4.3920056101072191E-3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0</v>
      </c>
      <c r="L51" s="25">
        <f>BRPL_EOD!L51-BRPL_ISGS_exbus!L51</f>
        <v>0</v>
      </c>
      <c r="M51" s="25">
        <f>BRPL_EOD!M51-BRPL_ISGS_exbus!M51</f>
        <v>0</v>
      </c>
      <c r="N51" s="25">
        <f>BRPL_EOD!N51-BRPL_ISGS_exbus!N51</f>
        <v>0</v>
      </c>
      <c r="O51" s="25">
        <f>BRPL_EOD!O51-BRPL_ISGS_exbus!O51</f>
        <v>0</v>
      </c>
      <c r="P51" s="25">
        <f>BRPL_EOD!P51-BRPL_ISGS_exbus!P51</f>
        <v>0</v>
      </c>
      <c r="Q51" s="25">
        <f>BRPL_EOD!Q51-BRPL_ISGS_exbus!Q51</f>
        <v>0</v>
      </c>
      <c r="R51" s="25">
        <f>BRPL_EOD!R51-BRPL_ISGS_exbus!R51</f>
        <v>0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0</v>
      </c>
      <c r="V51" s="25">
        <f>BRPL_EOD!V51-BRPL_ISGS_exbus!V51</f>
        <v>0</v>
      </c>
      <c r="W51" s="25">
        <f>BRPL_EOD!W51-BRPL_ISGS_exbus!W51</f>
        <v>0</v>
      </c>
      <c r="X51" s="25">
        <f>BRPL_EOD!X51-BRPL_ISGS_exbus!X51</f>
        <v>-4.3920056101072191E-3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0</v>
      </c>
      <c r="L52" s="25">
        <f>BRPL_EOD!L52-BRPL_ISGS_exbus!L52</f>
        <v>0</v>
      </c>
      <c r="M52" s="25">
        <f>BRPL_EOD!M52-BRPL_ISGS_exbus!M52</f>
        <v>0</v>
      </c>
      <c r="N52" s="25">
        <f>BRPL_EOD!N52-BRPL_ISGS_exbus!N52</f>
        <v>0</v>
      </c>
      <c r="O52" s="25">
        <f>BRPL_EOD!O52-BRPL_ISGS_exbus!O52</f>
        <v>0</v>
      </c>
      <c r="P52" s="25">
        <f>BRPL_EOD!P52-BRPL_ISGS_exbus!P52</f>
        <v>0</v>
      </c>
      <c r="Q52" s="25">
        <f>BRPL_EOD!Q52-BRPL_ISGS_exbus!Q52</f>
        <v>0</v>
      </c>
      <c r="R52" s="25">
        <f>BRPL_EOD!R52-BRPL_ISGS_exbus!R52</f>
        <v>0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0</v>
      </c>
      <c r="V52" s="25">
        <f>BRPL_EOD!V52-BRPL_ISGS_exbus!V52</f>
        <v>0</v>
      </c>
      <c r="W52" s="25">
        <f>BRPL_EOD!W52-BRPL_ISGS_exbus!W52</f>
        <v>0</v>
      </c>
      <c r="X52" s="25">
        <f>BRPL_EOD!X52-BRPL_ISGS_exbus!X52</f>
        <v>-4.3920056101072191E-3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0</v>
      </c>
      <c r="L53" s="25">
        <f>BRPL_EOD!L53-BRPL_ISGS_exbus!L53</f>
        <v>0</v>
      </c>
      <c r="M53" s="25">
        <f>BRPL_EOD!M53-BRPL_ISGS_exbus!M53</f>
        <v>0</v>
      </c>
      <c r="N53" s="25">
        <f>BRPL_EOD!N53-BRPL_ISGS_exbus!N53</f>
        <v>0</v>
      </c>
      <c r="O53" s="25">
        <f>BRPL_EOD!O53-BRPL_ISGS_exbus!O53</f>
        <v>0</v>
      </c>
      <c r="P53" s="25">
        <f>BRPL_EOD!P53-BRPL_ISGS_exbus!P53</f>
        <v>0</v>
      </c>
      <c r="Q53" s="25">
        <f>BRPL_EOD!Q53-BRPL_ISGS_exbus!Q53</f>
        <v>0</v>
      </c>
      <c r="R53" s="25">
        <f>BRPL_EOD!R53-BRPL_ISGS_exbus!R53</f>
        <v>0</v>
      </c>
      <c r="S53" s="25">
        <f>BRPL_EOD!S53-BRPL_ISGS_exbus!S53</f>
        <v>0</v>
      </c>
      <c r="T53" s="25">
        <f>BRPL_EOD!T53-BRPL_ISGS_exbus!T53</f>
        <v>0</v>
      </c>
      <c r="U53" s="25">
        <f>BRPL_EOD!U53-BRPL_ISGS_exbus!U53</f>
        <v>0</v>
      </c>
      <c r="V53" s="25">
        <f>BRPL_EOD!V53-BRPL_ISGS_exbus!V53</f>
        <v>3.6247174076864397E-3</v>
      </c>
      <c r="W53" s="25">
        <f>BRPL_EOD!W53-BRPL_ISGS_exbus!W53</f>
        <v>0</v>
      </c>
      <c r="X53" s="25">
        <f>BRPL_EOD!X53-BRPL_ISGS_exbus!X53</f>
        <v>0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0</v>
      </c>
      <c r="L54" s="25">
        <f>BRPL_EOD!L54-BRPL_ISGS_exbus!L54</f>
        <v>0</v>
      </c>
      <c r="M54" s="25">
        <f>BRPL_EOD!M54-BRPL_ISGS_exbus!M54</f>
        <v>0</v>
      </c>
      <c r="N54" s="25">
        <f>BRPL_EOD!N54-BRPL_ISGS_exbus!N54</f>
        <v>0</v>
      </c>
      <c r="O54" s="25">
        <f>BRPL_EOD!O54-BRPL_ISGS_exbus!O54</f>
        <v>0</v>
      </c>
      <c r="P54" s="25">
        <f>BRPL_EOD!P54-BRPL_ISGS_exbus!P54</f>
        <v>0</v>
      </c>
      <c r="Q54" s="25">
        <f>BRPL_EOD!Q54-BRPL_ISGS_exbus!Q54</f>
        <v>0</v>
      </c>
      <c r="R54" s="25">
        <f>BRPL_EOD!R54-BRPL_ISGS_exbus!R54</f>
        <v>0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0</v>
      </c>
      <c r="V54" s="25">
        <f>BRPL_EOD!V54-BRPL_ISGS_exbus!V54</f>
        <v>3.6247174076864397E-3</v>
      </c>
      <c r="W54" s="25">
        <f>BRPL_EOD!W54-BRPL_ISGS_exbus!W54</f>
        <v>0</v>
      </c>
      <c r="X54" s="25">
        <f>BRPL_EOD!X54-BRPL_ISGS_exbus!X54</f>
        <v>-3.0096153846130846E-3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0</v>
      </c>
      <c r="L55" s="25">
        <f>BRPL_EOD!L55-BRPL_ISGS_exbus!L55</f>
        <v>0</v>
      </c>
      <c r="M55" s="25">
        <f>BRPL_EOD!M55-BRPL_ISGS_exbus!M55</f>
        <v>0</v>
      </c>
      <c r="N55" s="25">
        <f>BRPL_EOD!N55-BRPL_ISGS_exbus!N55</f>
        <v>0</v>
      </c>
      <c r="O55" s="25">
        <f>BRPL_EOD!O55-BRPL_ISGS_exbus!O55</f>
        <v>0</v>
      </c>
      <c r="P55" s="25">
        <f>BRPL_EOD!P55-BRPL_ISGS_exbus!P55</f>
        <v>0</v>
      </c>
      <c r="Q55" s="25">
        <f>BRPL_EOD!Q55-BRPL_ISGS_exbus!Q55</f>
        <v>0</v>
      </c>
      <c r="R55" s="25">
        <f>BRPL_EOD!R55-BRPL_ISGS_exbus!R55</f>
        <v>3.6289726533613731E-3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0</v>
      </c>
      <c r="V55" s="25">
        <f>BRPL_EOD!V55-BRPL_ISGS_exbus!V55</f>
        <v>3.6247174076864397E-3</v>
      </c>
      <c r="W55" s="25">
        <f>BRPL_EOD!W55-BRPL_ISGS_exbus!W55</f>
        <v>0</v>
      </c>
      <c r="X55" s="25">
        <f>BRPL_EOD!X55-BRPL_ISGS_exbus!X55</f>
        <v>-3.0096153846130846E-3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0</v>
      </c>
      <c r="L56" s="25">
        <f>BRPL_EOD!L56-BRPL_ISGS_exbus!L56</f>
        <v>0</v>
      </c>
      <c r="M56" s="25">
        <f>BRPL_EOD!M56-BRPL_ISGS_exbus!M56</f>
        <v>0</v>
      </c>
      <c r="N56" s="25">
        <f>BRPL_EOD!N56-BRPL_ISGS_exbus!N56</f>
        <v>0</v>
      </c>
      <c r="O56" s="25">
        <f>BRPL_EOD!O56-BRPL_ISGS_exbus!O56</f>
        <v>0</v>
      </c>
      <c r="P56" s="25">
        <f>BRPL_EOD!P56-BRPL_ISGS_exbus!P56</f>
        <v>0</v>
      </c>
      <c r="Q56" s="25">
        <f>BRPL_EOD!Q56-BRPL_ISGS_exbus!Q56</f>
        <v>0</v>
      </c>
      <c r="R56" s="25">
        <f>BRPL_EOD!R56-BRPL_ISGS_exbus!R56</f>
        <v>3.6289726533613731E-3</v>
      </c>
      <c r="S56" s="25">
        <f>BRPL_EOD!S56-BRPL_ISGS_exbus!S56</f>
        <v>0</v>
      </c>
      <c r="T56" s="25">
        <f>BRPL_EOD!T56-BRPL_ISGS_exbus!T56</f>
        <v>0</v>
      </c>
      <c r="U56" s="25">
        <f>BRPL_EOD!U56-BRPL_ISGS_exbus!U56</f>
        <v>0</v>
      </c>
      <c r="V56" s="25">
        <f>BRPL_EOD!V56-BRPL_ISGS_exbus!V56</f>
        <v>3.6247174076864397E-3</v>
      </c>
      <c r="W56" s="25">
        <f>BRPL_EOD!W56-BRPL_ISGS_exbus!W56</f>
        <v>0</v>
      </c>
      <c r="X56" s="25">
        <f>BRPL_EOD!X56-BRPL_ISGS_exbus!X56</f>
        <v>-3.0096153846130846E-3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0</v>
      </c>
      <c r="L57" s="25">
        <f>BRPL_EOD!L57-BRPL_ISGS_exbus!L57</f>
        <v>0</v>
      </c>
      <c r="M57" s="25">
        <f>BRPL_EOD!M57-BRPL_ISGS_exbus!M57</f>
        <v>0</v>
      </c>
      <c r="N57" s="25">
        <f>BRPL_EOD!N57-BRPL_ISGS_exbus!N57</f>
        <v>0</v>
      </c>
      <c r="O57" s="25">
        <f>BRPL_EOD!O57-BRPL_ISGS_exbus!O57</f>
        <v>0</v>
      </c>
      <c r="P57" s="25">
        <f>BRPL_EOD!P57-BRPL_ISGS_exbus!P57</f>
        <v>0</v>
      </c>
      <c r="Q57" s="25">
        <f>BRPL_EOD!Q57-BRPL_ISGS_exbus!Q57</f>
        <v>0</v>
      </c>
      <c r="R57" s="25">
        <f>BRPL_EOD!R57-BRPL_ISGS_exbus!R57</f>
        <v>3.6289726533613731E-3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0</v>
      </c>
      <c r="V57" s="25">
        <f>BRPL_EOD!V57-BRPL_ISGS_exbus!V57</f>
        <v>3.6247174076864397E-3</v>
      </c>
      <c r="W57" s="25">
        <f>BRPL_EOD!W57-BRPL_ISGS_exbus!W57</f>
        <v>0</v>
      </c>
      <c r="X57" s="25">
        <f>BRPL_EOD!X57-BRPL_ISGS_exbus!X57</f>
        <v>-3.0096153846130846E-3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0</v>
      </c>
      <c r="L58" s="25">
        <f>BRPL_EOD!L58-BRPL_ISGS_exbus!L58</f>
        <v>0</v>
      </c>
      <c r="M58" s="25">
        <f>BRPL_EOD!M58-BRPL_ISGS_exbus!M58</f>
        <v>0</v>
      </c>
      <c r="N58" s="25">
        <f>BRPL_EOD!N58-BRPL_ISGS_exbus!N58</f>
        <v>0</v>
      </c>
      <c r="O58" s="25">
        <f>BRPL_EOD!O58-BRPL_ISGS_exbus!O58</f>
        <v>0</v>
      </c>
      <c r="P58" s="25">
        <f>BRPL_EOD!P58-BRPL_ISGS_exbus!P58</f>
        <v>0</v>
      </c>
      <c r="Q58" s="25">
        <f>BRPL_EOD!Q58-BRPL_ISGS_exbus!Q58</f>
        <v>0</v>
      </c>
      <c r="R58" s="25">
        <f>BRPL_EOD!R58-BRPL_ISGS_exbus!R58</f>
        <v>3.6289726533613731E-3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0</v>
      </c>
      <c r="V58" s="25">
        <f>BRPL_EOD!V58-BRPL_ISGS_exbus!V58</f>
        <v>3.6247174076864397E-3</v>
      </c>
      <c r="W58" s="25">
        <f>BRPL_EOD!W58-BRPL_ISGS_exbus!W58</f>
        <v>0</v>
      </c>
      <c r="X58" s="25">
        <f>BRPL_EOD!X58-BRPL_ISGS_exbus!X58</f>
        <v>-3.0096153846130846E-3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0</v>
      </c>
      <c r="L59" s="25">
        <f>BRPL_EOD!L59-BRPL_ISGS_exbus!L59</f>
        <v>0</v>
      </c>
      <c r="M59" s="25">
        <f>BRPL_EOD!M59-BRPL_ISGS_exbus!M59</f>
        <v>0</v>
      </c>
      <c r="N59" s="25">
        <f>BRPL_EOD!N59-BRPL_ISGS_exbus!N59</f>
        <v>0</v>
      </c>
      <c r="O59" s="25">
        <f>BRPL_EOD!O59-BRPL_ISGS_exbus!O59</f>
        <v>0</v>
      </c>
      <c r="P59" s="25">
        <f>BRPL_EOD!P59-BRPL_ISGS_exbus!P59</f>
        <v>0</v>
      </c>
      <c r="Q59" s="25">
        <f>BRPL_EOD!Q59-BRPL_ISGS_exbus!Q59</f>
        <v>0</v>
      </c>
      <c r="R59" s="25">
        <f>BRPL_EOD!R59-BRPL_ISGS_exbus!R59</f>
        <v>3.6289726533613731E-3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0</v>
      </c>
      <c r="V59" s="25">
        <f>BRPL_EOD!V59-BRPL_ISGS_exbus!V59</f>
        <v>3.6247174076864397E-3</v>
      </c>
      <c r="W59" s="25">
        <f>BRPL_EOD!W59-BRPL_ISGS_exbus!W59</f>
        <v>0</v>
      </c>
      <c r="X59" s="25">
        <f>BRPL_EOD!X59-BRPL_ISGS_exbus!X59</f>
        <v>-3.0096153846130846E-3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0</v>
      </c>
      <c r="L60" s="25">
        <f>BRPL_EOD!L60-BRPL_ISGS_exbus!L60</f>
        <v>0</v>
      </c>
      <c r="M60" s="25">
        <f>BRPL_EOD!M60-BRPL_ISGS_exbus!M60</f>
        <v>0</v>
      </c>
      <c r="N60" s="25">
        <f>BRPL_EOD!N60-BRPL_ISGS_exbus!N60</f>
        <v>0</v>
      </c>
      <c r="O60" s="25">
        <f>BRPL_EOD!O60-BRPL_ISGS_exbus!O60</f>
        <v>0</v>
      </c>
      <c r="P60" s="25">
        <f>BRPL_EOD!P60-BRPL_ISGS_exbus!P60</f>
        <v>0</v>
      </c>
      <c r="Q60" s="25">
        <f>BRPL_EOD!Q60-BRPL_ISGS_exbus!Q60</f>
        <v>0</v>
      </c>
      <c r="R60" s="25">
        <f>BRPL_EOD!R60-BRPL_ISGS_exbus!R60</f>
        <v>3.6289726533613731E-3</v>
      </c>
      <c r="S60" s="25">
        <f>BRPL_EOD!S60-BRPL_ISGS_exbus!S60</f>
        <v>0</v>
      </c>
      <c r="T60" s="25">
        <f>BRPL_EOD!T60-BRPL_ISGS_exbus!T60</f>
        <v>0</v>
      </c>
      <c r="U60" s="25">
        <f>BRPL_EOD!U60-BRPL_ISGS_exbus!U60</f>
        <v>0</v>
      </c>
      <c r="V60" s="25">
        <f>BRPL_EOD!V60-BRPL_ISGS_exbus!V60</f>
        <v>3.6247174076864397E-3</v>
      </c>
      <c r="W60" s="25">
        <f>BRPL_EOD!W60-BRPL_ISGS_exbus!W60</f>
        <v>0</v>
      </c>
      <c r="X60" s="25">
        <f>BRPL_EOD!X60-BRPL_ISGS_exbus!X60</f>
        <v>-3.0096153846130846E-3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0</v>
      </c>
      <c r="L61" s="25">
        <f>BRPL_EOD!L61-BRPL_ISGS_exbus!L61</f>
        <v>0</v>
      </c>
      <c r="M61" s="25">
        <f>BRPL_EOD!M61-BRPL_ISGS_exbus!M61</f>
        <v>0</v>
      </c>
      <c r="N61" s="25">
        <f>BRPL_EOD!N61-BRPL_ISGS_exbus!N61</f>
        <v>0</v>
      </c>
      <c r="O61" s="25">
        <f>BRPL_EOD!O61-BRPL_ISGS_exbus!O61</f>
        <v>0</v>
      </c>
      <c r="P61" s="25">
        <f>BRPL_EOD!P61-BRPL_ISGS_exbus!P61</f>
        <v>0</v>
      </c>
      <c r="Q61" s="25">
        <f>BRPL_EOD!Q61-BRPL_ISGS_exbus!Q61</f>
        <v>0</v>
      </c>
      <c r="R61" s="25">
        <f>BRPL_EOD!R61-BRPL_ISGS_exbus!R61</f>
        <v>3.6289726533613731E-3</v>
      </c>
      <c r="S61" s="25">
        <f>BRPL_EOD!S61-BRPL_ISGS_exbus!S61</f>
        <v>0</v>
      </c>
      <c r="T61" s="25">
        <f>BRPL_EOD!T61-BRPL_ISGS_exbus!T61</f>
        <v>0</v>
      </c>
      <c r="U61" s="25">
        <f>BRPL_EOD!U61-BRPL_ISGS_exbus!U61</f>
        <v>0</v>
      </c>
      <c r="V61" s="25">
        <f>BRPL_EOD!V61-BRPL_ISGS_exbus!V61</f>
        <v>3.6247174076864397E-3</v>
      </c>
      <c r="W61" s="25">
        <f>BRPL_EOD!W61-BRPL_ISGS_exbus!W61</f>
        <v>0</v>
      </c>
      <c r="X61" s="25">
        <f>BRPL_EOD!X61-BRPL_ISGS_exbus!X61</f>
        <v>-3.0096153846130846E-3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0</v>
      </c>
      <c r="L62" s="25">
        <f>BRPL_EOD!L62-BRPL_ISGS_exbus!L62</f>
        <v>0</v>
      </c>
      <c r="M62" s="25">
        <f>BRPL_EOD!M62-BRPL_ISGS_exbus!M62</f>
        <v>0</v>
      </c>
      <c r="N62" s="25">
        <f>BRPL_EOD!N62-BRPL_ISGS_exbus!N62</f>
        <v>0</v>
      </c>
      <c r="O62" s="25">
        <f>BRPL_EOD!O62-BRPL_ISGS_exbus!O62</f>
        <v>0</v>
      </c>
      <c r="P62" s="25">
        <f>BRPL_EOD!P62-BRPL_ISGS_exbus!P62</f>
        <v>0</v>
      </c>
      <c r="Q62" s="25">
        <f>BRPL_EOD!Q62-BRPL_ISGS_exbus!Q62</f>
        <v>0</v>
      </c>
      <c r="R62" s="25">
        <f>BRPL_EOD!R62-BRPL_ISGS_exbus!R62</f>
        <v>3.6289726533613731E-3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0</v>
      </c>
      <c r="V62" s="25">
        <f>BRPL_EOD!V62-BRPL_ISGS_exbus!V62</f>
        <v>3.6247174076864397E-3</v>
      </c>
      <c r="W62" s="25">
        <f>BRPL_EOD!W62-BRPL_ISGS_exbus!W62</f>
        <v>0</v>
      </c>
      <c r="X62" s="25">
        <f>BRPL_EOD!X62-BRPL_ISGS_exbus!X62</f>
        <v>-3.0096153846130846E-3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0</v>
      </c>
      <c r="L63" s="25">
        <f>BRPL_EOD!L63-BRPL_ISGS_exbus!L63</f>
        <v>0</v>
      </c>
      <c r="M63" s="25">
        <f>BRPL_EOD!M63-BRPL_ISGS_exbus!M63</f>
        <v>0</v>
      </c>
      <c r="N63" s="25">
        <f>BRPL_EOD!N63-BRPL_ISGS_exbus!N63</f>
        <v>0</v>
      </c>
      <c r="O63" s="25">
        <f>BRPL_EOD!O63-BRPL_ISGS_exbus!O63</f>
        <v>0</v>
      </c>
      <c r="P63" s="25">
        <f>BRPL_EOD!P63-BRPL_ISGS_exbus!P63</f>
        <v>0</v>
      </c>
      <c r="Q63" s="25">
        <f>BRPL_EOD!Q63-BRPL_ISGS_exbus!Q63</f>
        <v>0</v>
      </c>
      <c r="R63" s="25">
        <f>BRPL_EOD!R63-BRPL_ISGS_exbus!R63</f>
        <v>3.6289726533613731E-3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0</v>
      </c>
      <c r="V63" s="25">
        <f>BRPL_EOD!V63-BRPL_ISGS_exbus!V63</f>
        <v>3.6247174076864397E-3</v>
      </c>
      <c r="W63" s="25">
        <f>BRPL_EOD!W63-BRPL_ISGS_exbus!W63</f>
        <v>0</v>
      </c>
      <c r="X63" s="25">
        <f>BRPL_EOD!X63-BRPL_ISGS_exbus!X63</f>
        <v>-3.0096153846130846E-3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0</v>
      </c>
      <c r="L64" s="25">
        <f>BRPL_EOD!L64-BRPL_ISGS_exbus!L64</f>
        <v>0</v>
      </c>
      <c r="M64" s="25">
        <f>BRPL_EOD!M64-BRPL_ISGS_exbus!M64</f>
        <v>0</v>
      </c>
      <c r="N64" s="25">
        <f>BRPL_EOD!N64-BRPL_ISGS_exbus!N64</f>
        <v>0</v>
      </c>
      <c r="O64" s="25">
        <f>BRPL_EOD!O64-BRPL_ISGS_exbus!O64</f>
        <v>0</v>
      </c>
      <c r="P64" s="25">
        <f>BRPL_EOD!P64-BRPL_ISGS_exbus!P64</f>
        <v>0</v>
      </c>
      <c r="Q64" s="25">
        <f>BRPL_EOD!Q64-BRPL_ISGS_exbus!Q64</f>
        <v>0</v>
      </c>
      <c r="R64" s="25">
        <f>BRPL_EOD!R64-BRPL_ISGS_exbus!R64</f>
        <v>3.6289726533613731E-3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0</v>
      </c>
      <c r="V64" s="25">
        <f>BRPL_EOD!V64-BRPL_ISGS_exbus!V64</f>
        <v>3.6247174076864397E-3</v>
      </c>
      <c r="W64" s="25">
        <f>BRPL_EOD!W64-BRPL_ISGS_exbus!W64</f>
        <v>0</v>
      </c>
      <c r="X64" s="25">
        <f>BRPL_EOD!X64-BRPL_ISGS_exbus!X64</f>
        <v>-3.0096153846130846E-3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0</v>
      </c>
      <c r="L65" s="25">
        <f>BRPL_EOD!L65-BRPL_ISGS_exbus!L65</f>
        <v>0</v>
      </c>
      <c r="M65" s="25">
        <f>BRPL_EOD!M65-BRPL_ISGS_exbus!M65</f>
        <v>0</v>
      </c>
      <c r="N65" s="25">
        <f>BRPL_EOD!N65-BRPL_ISGS_exbus!N65</f>
        <v>0</v>
      </c>
      <c r="O65" s="25">
        <f>BRPL_EOD!O65-BRPL_ISGS_exbus!O65</f>
        <v>0</v>
      </c>
      <c r="P65" s="25">
        <f>BRPL_EOD!P65-BRPL_ISGS_exbus!P65</f>
        <v>0</v>
      </c>
      <c r="Q65" s="25">
        <f>BRPL_EOD!Q65-BRPL_ISGS_exbus!Q65</f>
        <v>0</v>
      </c>
      <c r="R65" s="25">
        <f>BRPL_EOD!R65-BRPL_ISGS_exbus!R65</f>
        <v>3.6289726533613731E-3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0</v>
      </c>
      <c r="V65" s="25">
        <f>BRPL_EOD!V65-BRPL_ISGS_exbus!V65</f>
        <v>3.6247174076864397E-3</v>
      </c>
      <c r="W65" s="25">
        <f>BRPL_EOD!W65-BRPL_ISGS_exbus!W65</f>
        <v>0</v>
      </c>
      <c r="X65" s="25">
        <f>BRPL_EOD!X65-BRPL_ISGS_exbus!X65</f>
        <v>-3.0096153846130846E-3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0</v>
      </c>
      <c r="L66" s="25">
        <f>BRPL_EOD!L66-BRPL_ISGS_exbus!L66</f>
        <v>0</v>
      </c>
      <c r="M66" s="25">
        <f>BRPL_EOD!M66-BRPL_ISGS_exbus!M66</f>
        <v>0</v>
      </c>
      <c r="N66" s="25">
        <f>BRPL_EOD!N66-BRPL_ISGS_exbus!N66</f>
        <v>0</v>
      </c>
      <c r="O66" s="25">
        <f>BRPL_EOD!O66-BRPL_ISGS_exbus!O66</f>
        <v>0</v>
      </c>
      <c r="P66" s="25">
        <f>BRPL_EOD!P66-BRPL_ISGS_exbus!P66</f>
        <v>0</v>
      </c>
      <c r="Q66" s="25">
        <f>BRPL_EOD!Q66-BRPL_ISGS_exbus!Q66</f>
        <v>0</v>
      </c>
      <c r="R66" s="25">
        <f>BRPL_EOD!R66-BRPL_ISGS_exbus!R66</f>
        <v>3.6289726533613731E-3</v>
      </c>
      <c r="S66" s="25">
        <f>BRPL_EOD!S66-BRPL_ISGS_exbus!S66</f>
        <v>0</v>
      </c>
      <c r="T66" s="25">
        <f>BRPL_EOD!T66-BRPL_ISGS_exbus!T66</f>
        <v>0</v>
      </c>
      <c r="U66" s="25">
        <f>BRPL_EOD!U66-BRPL_ISGS_exbus!U66</f>
        <v>0</v>
      </c>
      <c r="V66" s="25">
        <f>BRPL_EOD!V66-BRPL_ISGS_exbus!V66</f>
        <v>3.6247174076864397E-3</v>
      </c>
      <c r="W66" s="25">
        <f>BRPL_EOD!W66-BRPL_ISGS_exbus!W66</f>
        <v>0</v>
      </c>
      <c r="X66" s="25">
        <f>BRPL_EOD!X66-BRPL_ISGS_exbus!X66</f>
        <v>-3.0096153846130846E-3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0</v>
      </c>
      <c r="L67" s="25">
        <f>BRPL_EOD!L67-BRPL_ISGS_exbus!L67</f>
        <v>0</v>
      </c>
      <c r="M67" s="25">
        <f>BRPL_EOD!M67-BRPL_ISGS_exbus!M67</f>
        <v>0</v>
      </c>
      <c r="N67" s="25">
        <f>BRPL_EOD!N67-BRPL_ISGS_exbus!N67</f>
        <v>0</v>
      </c>
      <c r="O67" s="25">
        <f>BRPL_EOD!O67-BRPL_ISGS_exbus!O67</f>
        <v>0</v>
      </c>
      <c r="P67" s="25">
        <f>BRPL_EOD!P67-BRPL_ISGS_exbus!P67</f>
        <v>0</v>
      </c>
      <c r="Q67" s="25">
        <f>BRPL_EOD!Q67-BRPL_ISGS_exbus!Q67</f>
        <v>0</v>
      </c>
      <c r="R67" s="25">
        <f>BRPL_EOD!R67-BRPL_ISGS_exbus!R67</f>
        <v>3.0031948881799053E-3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0</v>
      </c>
      <c r="V67" s="25">
        <f>BRPL_EOD!V67-BRPL_ISGS_exbus!V67</f>
        <v>0</v>
      </c>
      <c r="W67" s="25">
        <f>BRPL_EOD!W67-BRPL_ISGS_exbus!W67</f>
        <v>0</v>
      </c>
      <c r="X67" s="25">
        <f>BRPL_EOD!X67-BRPL_ISGS_exbus!X67</f>
        <v>-3.0096153846130846E-3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0</v>
      </c>
      <c r="L68" s="25">
        <f>BRPL_EOD!L68-BRPL_ISGS_exbus!L68</f>
        <v>0</v>
      </c>
      <c r="M68" s="25">
        <f>BRPL_EOD!M68-BRPL_ISGS_exbus!M68</f>
        <v>0</v>
      </c>
      <c r="N68" s="25">
        <f>BRPL_EOD!N68-BRPL_ISGS_exbus!N68</f>
        <v>0</v>
      </c>
      <c r="O68" s="25">
        <f>BRPL_EOD!O68-BRPL_ISGS_exbus!O68</f>
        <v>0</v>
      </c>
      <c r="P68" s="25">
        <f>BRPL_EOD!P68-BRPL_ISGS_exbus!P68</f>
        <v>0</v>
      </c>
      <c r="Q68" s="25">
        <f>BRPL_EOD!Q68-BRPL_ISGS_exbus!Q68</f>
        <v>0</v>
      </c>
      <c r="R68" s="25">
        <f>BRPL_EOD!R68-BRPL_ISGS_exbus!R68</f>
        <v>3.0039767512999305E-3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0</v>
      </c>
      <c r="V68" s="25">
        <f>BRPL_EOD!V68-BRPL_ISGS_exbus!V68</f>
        <v>0</v>
      </c>
      <c r="W68" s="25">
        <f>BRPL_EOD!W68-BRPL_ISGS_exbus!W68</f>
        <v>0</v>
      </c>
      <c r="X68" s="25">
        <f>BRPL_EOD!X68-BRPL_ISGS_exbus!X68</f>
        <v>-3.0096153846130846E-3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-5.9537393304083253E-3</v>
      </c>
      <c r="L69" s="25">
        <f>BRPL_EOD!L69-BRPL_ISGS_exbus!L69</f>
        <v>0</v>
      </c>
      <c r="M69" s="25">
        <f>BRPL_EOD!M69-BRPL_ISGS_exbus!M69</f>
        <v>0</v>
      </c>
      <c r="N69" s="25">
        <f>BRPL_EOD!N69-BRPL_ISGS_exbus!N69</f>
        <v>0</v>
      </c>
      <c r="O69" s="25">
        <f>BRPL_EOD!O69-BRPL_ISGS_exbus!O69</f>
        <v>0</v>
      </c>
      <c r="P69" s="25">
        <f>BRPL_EOD!P69-BRPL_ISGS_exbus!P69</f>
        <v>0</v>
      </c>
      <c r="Q69" s="25">
        <f>BRPL_EOD!Q69-BRPL_ISGS_exbus!Q69</f>
        <v>0</v>
      </c>
      <c r="R69" s="25">
        <f>BRPL_EOD!R69-BRPL_ISGS_exbus!R69</f>
        <v>3.0039767512999305E-3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0</v>
      </c>
      <c r="V69" s="25">
        <f>BRPL_EOD!V69-BRPL_ISGS_exbus!V69</f>
        <v>0</v>
      </c>
      <c r="W69" s="25">
        <f>BRPL_EOD!W69-BRPL_ISGS_exbus!W69</f>
        <v>0</v>
      </c>
      <c r="X69" s="25">
        <f>BRPL_EOD!X69-BRPL_ISGS_exbus!X69</f>
        <v>0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-5.9537393304083253E-3</v>
      </c>
      <c r="L70" s="25">
        <f>BRPL_EOD!L70-BRPL_ISGS_exbus!L70</f>
        <v>0</v>
      </c>
      <c r="M70" s="25">
        <f>BRPL_EOD!M70-BRPL_ISGS_exbus!M70</f>
        <v>0</v>
      </c>
      <c r="N70" s="25">
        <f>BRPL_EOD!N70-BRPL_ISGS_exbus!N70</f>
        <v>0</v>
      </c>
      <c r="O70" s="25">
        <f>BRPL_EOD!O70-BRPL_ISGS_exbus!O70</f>
        <v>0</v>
      </c>
      <c r="P70" s="25">
        <f>BRPL_EOD!P70-BRPL_ISGS_exbus!P70</f>
        <v>0</v>
      </c>
      <c r="Q70" s="25">
        <f>BRPL_EOD!Q70-BRPL_ISGS_exbus!Q70</f>
        <v>0</v>
      </c>
      <c r="R70" s="25">
        <f>BRPL_EOD!R70-BRPL_ISGS_exbus!R70</f>
        <v>3.0039767512999305E-3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0</v>
      </c>
      <c r="V70" s="25">
        <f>BRPL_EOD!V70-BRPL_ISGS_exbus!V70</f>
        <v>0</v>
      </c>
      <c r="W70" s="25">
        <f>BRPL_EOD!W70-BRPL_ISGS_exbus!W70</f>
        <v>0</v>
      </c>
      <c r="X70" s="25">
        <f>BRPL_EOD!X70-BRPL_ISGS_exbus!X70</f>
        <v>-4.3920056101072191E-3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-6.514208290610668E-3</v>
      </c>
      <c r="L71" s="25">
        <f>BRPL_EOD!L71-BRPL_ISGS_exbus!L71</f>
        <v>0</v>
      </c>
      <c r="M71" s="25">
        <f>BRPL_EOD!M71-BRPL_ISGS_exbus!M71</f>
        <v>0</v>
      </c>
      <c r="N71" s="25">
        <f>BRPL_EOD!N71-BRPL_ISGS_exbus!N71</f>
        <v>0</v>
      </c>
      <c r="O71" s="25">
        <f>BRPL_EOD!O71-BRPL_ISGS_exbus!O71</f>
        <v>0</v>
      </c>
      <c r="P71" s="25">
        <f>BRPL_EOD!P71-BRPL_ISGS_exbus!P71</f>
        <v>0</v>
      </c>
      <c r="Q71" s="25">
        <f>BRPL_EOD!Q71-BRPL_ISGS_exbus!Q71</f>
        <v>0</v>
      </c>
      <c r="R71" s="25">
        <f>BRPL_EOD!R71-BRPL_ISGS_exbus!R71</f>
        <v>4.3904831984278303E-3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0</v>
      </c>
      <c r="V71" s="25">
        <f>BRPL_EOD!V71-BRPL_ISGS_exbus!V71</f>
        <v>0</v>
      </c>
      <c r="W71" s="25">
        <f>BRPL_EOD!W71-BRPL_ISGS_exbus!W71</f>
        <v>0</v>
      </c>
      <c r="X71" s="25">
        <f>BRPL_EOD!X71-BRPL_ISGS_exbus!X71</f>
        <v>-4.3920056101072191E-3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0</v>
      </c>
      <c r="L72" s="25">
        <f>BRPL_EOD!L72-BRPL_ISGS_exbus!L72</f>
        <v>0</v>
      </c>
      <c r="M72" s="25">
        <f>BRPL_EOD!M72-BRPL_ISGS_exbus!M72</f>
        <v>0</v>
      </c>
      <c r="N72" s="25">
        <f>BRPL_EOD!N72-BRPL_ISGS_exbus!N72</f>
        <v>0</v>
      </c>
      <c r="O72" s="25">
        <f>BRPL_EOD!O72-BRPL_ISGS_exbus!O72</f>
        <v>0</v>
      </c>
      <c r="P72" s="25">
        <f>BRPL_EOD!P72-BRPL_ISGS_exbus!P72</f>
        <v>0</v>
      </c>
      <c r="Q72" s="25">
        <f>BRPL_EOD!Q72-BRPL_ISGS_exbus!Q72</f>
        <v>0</v>
      </c>
      <c r="R72" s="25">
        <f>BRPL_EOD!R72-BRPL_ISGS_exbus!R72</f>
        <v>4.3904831984278303E-3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0</v>
      </c>
      <c r="V72" s="25">
        <f>BRPL_EOD!V72-BRPL_ISGS_exbus!V72</f>
        <v>0</v>
      </c>
      <c r="W72" s="25">
        <f>BRPL_EOD!W72-BRPL_ISGS_exbus!W72</f>
        <v>0</v>
      </c>
      <c r="X72" s="25">
        <f>BRPL_EOD!X72-BRPL_ISGS_exbus!X72</f>
        <v>-4.3920056101072191E-3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0</v>
      </c>
      <c r="L73" s="25">
        <f>BRPL_EOD!L73-BRPL_ISGS_exbus!L73</f>
        <v>0</v>
      </c>
      <c r="M73" s="25">
        <f>BRPL_EOD!M73-BRPL_ISGS_exbus!M73</f>
        <v>0</v>
      </c>
      <c r="N73" s="25">
        <f>BRPL_EOD!N73-BRPL_ISGS_exbus!N73</f>
        <v>0</v>
      </c>
      <c r="O73" s="25">
        <f>BRPL_EOD!O73-BRPL_ISGS_exbus!O73</f>
        <v>0</v>
      </c>
      <c r="P73" s="25">
        <f>BRPL_EOD!P73-BRPL_ISGS_exbus!P73</f>
        <v>0</v>
      </c>
      <c r="Q73" s="25">
        <f>BRPL_EOD!Q73-BRPL_ISGS_exbus!Q73</f>
        <v>0</v>
      </c>
      <c r="R73" s="25">
        <f>BRPL_EOD!R73-BRPL_ISGS_exbus!R73</f>
        <v>4.3904831984278303E-3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0</v>
      </c>
      <c r="V73" s="25">
        <f>BRPL_EOD!V73-BRPL_ISGS_exbus!V73</f>
        <v>0</v>
      </c>
      <c r="W73" s="25">
        <f>BRPL_EOD!W73-BRPL_ISGS_exbus!W73</f>
        <v>0</v>
      </c>
      <c r="X73" s="25">
        <f>BRPL_EOD!X73-BRPL_ISGS_exbus!X73</f>
        <v>-4.3920056101072191E-3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0</v>
      </c>
      <c r="L74" s="25">
        <f>BRPL_EOD!L74-BRPL_ISGS_exbus!L74</f>
        <v>0</v>
      </c>
      <c r="M74" s="25">
        <f>BRPL_EOD!M74-BRPL_ISGS_exbus!M74</f>
        <v>0</v>
      </c>
      <c r="N74" s="25">
        <f>BRPL_EOD!N74-BRPL_ISGS_exbus!N74</f>
        <v>0</v>
      </c>
      <c r="O74" s="25">
        <f>BRPL_EOD!O74-BRPL_ISGS_exbus!O74</f>
        <v>0</v>
      </c>
      <c r="P74" s="25">
        <f>BRPL_EOD!P74-BRPL_ISGS_exbus!P74</f>
        <v>0</v>
      </c>
      <c r="Q74" s="25">
        <f>BRPL_EOD!Q74-BRPL_ISGS_exbus!Q74</f>
        <v>0</v>
      </c>
      <c r="R74" s="25">
        <f>BRPL_EOD!R74-BRPL_ISGS_exbus!R74</f>
        <v>4.3904831984278303E-3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0</v>
      </c>
      <c r="V74" s="25">
        <f>BRPL_EOD!V74-BRPL_ISGS_exbus!V74</f>
        <v>0</v>
      </c>
      <c r="W74" s="25">
        <f>BRPL_EOD!W74-BRPL_ISGS_exbus!W74</f>
        <v>0</v>
      </c>
      <c r="X74" s="25">
        <f>BRPL_EOD!X74-BRPL_ISGS_exbus!X74</f>
        <v>-4.3920056101072191E-3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0</v>
      </c>
      <c r="L75" s="25">
        <f>BRPL_EOD!L75-BRPL_ISGS_exbus!L75</f>
        <v>0</v>
      </c>
      <c r="M75" s="25">
        <f>BRPL_EOD!M75-BRPL_ISGS_exbus!M75</f>
        <v>0</v>
      </c>
      <c r="N75" s="25">
        <f>BRPL_EOD!N75-BRPL_ISGS_exbus!N75</f>
        <v>0</v>
      </c>
      <c r="O75" s="25">
        <f>BRPL_EOD!O75-BRPL_ISGS_exbus!O75</f>
        <v>0</v>
      </c>
      <c r="P75" s="25">
        <f>BRPL_EOD!P75-BRPL_ISGS_exbus!P75</f>
        <v>0</v>
      </c>
      <c r="Q75" s="25">
        <f>BRPL_EOD!Q75-BRPL_ISGS_exbus!Q75</f>
        <v>0</v>
      </c>
      <c r="R75" s="25">
        <f>BRPL_EOD!R75-BRPL_ISGS_exbus!R75</f>
        <v>4.3904831984278303E-3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0</v>
      </c>
      <c r="V75" s="25">
        <f>BRPL_EOD!V75-BRPL_ISGS_exbus!V75</f>
        <v>0</v>
      </c>
      <c r="W75" s="25">
        <f>BRPL_EOD!W75-BRPL_ISGS_exbus!W75</f>
        <v>0</v>
      </c>
      <c r="X75" s="25">
        <f>BRPL_EOD!X75-BRPL_ISGS_exbus!X75</f>
        <v>-4.3920056101072191E-3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0</v>
      </c>
      <c r="L76" s="25">
        <f>BRPL_EOD!L76-BRPL_ISGS_exbus!L76</f>
        <v>0</v>
      </c>
      <c r="M76" s="25">
        <f>BRPL_EOD!M76-BRPL_ISGS_exbus!M76</f>
        <v>0</v>
      </c>
      <c r="N76" s="25">
        <f>BRPL_EOD!N76-BRPL_ISGS_exbus!N76</f>
        <v>0</v>
      </c>
      <c r="O76" s="25">
        <f>BRPL_EOD!O76-BRPL_ISGS_exbus!O76</f>
        <v>0</v>
      </c>
      <c r="P76" s="25">
        <f>BRPL_EOD!P76-BRPL_ISGS_exbus!P76</f>
        <v>0</v>
      </c>
      <c r="Q76" s="25">
        <f>BRPL_EOD!Q76-BRPL_ISGS_exbus!Q76</f>
        <v>0</v>
      </c>
      <c r="R76" s="25">
        <f>BRPL_EOD!R76-BRPL_ISGS_exbus!R76</f>
        <v>4.3904831984278303E-3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0</v>
      </c>
      <c r="V76" s="25">
        <f>BRPL_EOD!V76-BRPL_ISGS_exbus!V76</f>
        <v>0</v>
      </c>
      <c r="W76" s="25">
        <f>BRPL_EOD!W76-BRPL_ISGS_exbus!W76</f>
        <v>0</v>
      </c>
      <c r="X76" s="25">
        <f>BRPL_EOD!X76-BRPL_ISGS_exbus!X76</f>
        <v>-4.3920056101072191E-3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0</v>
      </c>
      <c r="L77" s="25">
        <f>BRPL_EOD!L77-BRPL_ISGS_exbus!L77</f>
        <v>0</v>
      </c>
      <c r="M77" s="25">
        <f>BRPL_EOD!M77-BRPL_ISGS_exbus!M77</f>
        <v>0</v>
      </c>
      <c r="N77" s="25">
        <f>BRPL_EOD!N77-BRPL_ISGS_exbus!N77</f>
        <v>0</v>
      </c>
      <c r="O77" s="25">
        <f>BRPL_EOD!O77-BRPL_ISGS_exbus!O77</f>
        <v>0</v>
      </c>
      <c r="P77" s="25">
        <f>BRPL_EOD!P77-BRPL_ISGS_exbus!P77</f>
        <v>0</v>
      </c>
      <c r="Q77" s="25">
        <f>BRPL_EOD!Q77-BRPL_ISGS_exbus!Q77</f>
        <v>0</v>
      </c>
      <c r="R77" s="25">
        <f>BRPL_EOD!R77-BRPL_ISGS_exbus!R77</f>
        <v>4.3904831984278303E-3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0</v>
      </c>
      <c r="V77" s="25">
        <f>BRPL_EOD!V77-BRPL_ISGS_exbus!V77</f>
        <v>0</v>
      </c>
      <c r="W77" s="25">
        <f>BRPL_EOD!W77-BRPL_ISGS_exbus!W77</f>
        <v>0</v>
      </c>
      <c r="X77" s="25">
        <f>BRPL_EOD!X77-BRPL_ISGS_exbus!X77</f>
        <v>-4.3920056101072191E-3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0</v>
      </c>
      <c r="L78" s="25">
        <f>BRPL_EOD!L78-BRPL_ISGS_exbus!L78</f>
        <v>0</v>
      </c>
      <c r="M78" s="25">
        <f>BRPL_EOD!M78-BRPL_ISGS_exbus!M78</f>
        <v>0</v>
      </c>
      <c r="N78" s="25">
        <f>BRPL_EOD!N78-BRPL_ISGS_exbus!N78</f>
        <v>0</v>
      </c>
      <c r="O78" s="25">
        <f>BRPL_EOD!O78-BRPL_ISGS_exbus!O78</f>
        <v>0</v>
      </c>
      <c r="P78" s="25">
        <f>BRPL_EOD!P78-BRPL_ISGS_exbus!P78</f>
        <v>0</v>
      </c>
      <c r="Q78" s="25">
        <f>BRPL_EOD!Q78-BRPL_ISGS_exbus!Q78</f>
        <v>0</v>
      </c>
      <c r="R78" s="25">
        <f>BRPL_EOD!R78-BRPL_ISGS_exbus!R78</f>
        <v>4.3904831984278303E-3</v>
      </c>
      <c r="S78" s="25">
        <f>BRPL_EOD!S78-BRPL_ISGS_exbus!S78</f>
        <v>0</v>
      </c>
      <c r="T78" s="25">
        <f>BRPL_EOD!T78-BRPL_ISGS_exbus!T78</f>
        <v>0</v>
      </c>
      <c r="U78" s="25">
        <f>BRPL_EOD!U78-BRPL_ISGS_exbus!U78</f>
        <v>0</v>
      </c>
      <c r="V78" s="25">
        <f>BRPL_EOD!V78-BRPL_ISGS_exbus!V78</f>
        <v>0</v>
      </c>
      <c r="W78" s="25">
        <f>BRPL_EOD!W78-BRPL_ISGS_exbus!W78</f>
        <v>0</v>
      </c>
      <c r="X78" s="25">
        <f>BRPL_EOD!X78-BRPL_ISGS_exbus!X78</f>
        <v>-4.3920056101072191E-3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0</v>
      </c>
      <c r="L79" s="25">
        <f>BRPL_EOD!L79-BRPL_ISGS_exbus!L79</f>
        <v>0</v>
      </c>
      <c r="M79" s="25">
        <f>BRPL_EOD!M79-BRPL_ISGS_exbus!M79</f>
        <v>0</v>
      </c>
      <c r="N79" s="25">
        <f>BRPL_EOD!N79-BRPL_ISGS_exbus!N79</f>
        <v>0</v>
      </c>
      <c r="O79" s="25">
        <f>BRPL_EOD!O79-BRPL_ISGS_exbus!O79</f>
        <v>0</v>
      </c>
      <c r="P79" s="25">
        <f>BRPL_EOD!P79-BRPL_ISGS_exbus!P79</f>
        <v>0</v>
      </c>
      <c r="Q79" s="25">
        <f>BRPL_EOD!Q79-BRPL_ISGS_exbus!Q79</f>
        <v>0</v>
      </c>
      <c r="R79" s="25">
        <f>BRPL_EOD!R79-BRPL_ISGS_exbus!R79</f>
        <v>4.3904831984278303E-3</v>
      </c>
      <c r="S79" s="25">
        <f>BRPL_EOD!S79-BRPL_ISGS_exbus!S79</f>
        <v>0</v>
      </c>
      <c r="T79" s="25">
        <f>BRPL_EOD!T79-BRPL_ISGS_exbus!T79</f>
        <v>0</v>
      </c>
      <c r="U79" s="25">
        <f>BRPL_EOD!U79-BRPL_ISGS_exbus!U79</f>
        <v>0</v>
      </c>
      <c r="V79" s="25">
        <f>BRPL_EOD!V79-BRPL_ISGS_exbus!V79</f>
        <v>0</v>
      </c>
      <c r="W79" s="25">
        <f>BRPL_EOD!W79-BRPL_ISGS_exbus!W79</f>
        <v>0</v>
      </c>
      <c r="X79" s="25">
        <f>BRPL_EOD!X79-BRPL_ISGS_exbus!X79</f>
        <v>-4.3920056101072191E-3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0</v>
      </c>
      <c r="L80" s="25">
        <f>BRPL_EOD!L80-BRPL_ISGS_exbus!L80</f>
        <v>0</v>
      </c>
      <c r="M80" s="25">
        <f>BRPL_EOD!M80-BRPL_ISGS_exbus!M80</f>
        <v>0</v>
      </c>
      <c r="N80" s="25">
        <f>BRPL_EOD!N80-BRPL_ISGS_exbus!N80</f>
        <v>0</v>
      </c>
      <c r="O80" s="25">
        <f>BRPL_EOD!O80-BRPL_ISGS_exbus!O80</f>
        <v>0</v>
      </c>
      <c r="P80" s="25">
        <f>BRPL_EOD!P80-BRPL_ISGS_exbus!P80</f>
        <v>0</v>
      </c>
      <c r="Q80" s="25">
        <f>BRPL_EOD!Q80-BRPL_ISGS_exbus!Q80</f>
        <v>0</v>
      </c>
      <c r="R80" s="25">
        <f>BRPL_EOD!R80-BRPL_ISGS_exbus!R80</f>
        <v>4.3904831984278303E-3</v>
      </c>
      <c r="S80" s="25">
        <f>BRPL_EOD!S80-BRPL_ISGS_exbus!S80</f>
        <v>0</v>
      </c>
      <c r="T80" s="25">
        <f>BRPL_EOD!T80-BRPL_ISGS_exbus!T80</f>
        <v>0</v>
      </c>
      <c r="U80" s="25">
        <f>BRPL_EOD!U80-BRPL_ISGS_exbus!U80</f>
        <v>0</v>
      </c>
      <c r="V80" s="25">
        <f>BRPL_EOD!V80-BRPL_ISGS_exbus!V80</f>
        <v>0</v>
      </c>
      <c r="W80" s="25">
        <f>BRPL_EOD!W80-BRPL_ISGS_exbus!W80</f>
        <v>0</v>
      </c>
      <c r="X80" s="25">
        <f>BRPL_EOD!X80-BRPL_ISGS_exbus!X80</f>
        <v>-4.3920056101072191E-3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0</v>
      </c>
      <c r="L81" s="25">
        <f>BRPL_EOD!L81-BRPL_ISGS_exbus!L81</f>
        <v>0</v>
      </c>
      <c r="M81" s="25">
        <f>BRPL_EOD!M81-BRPL_ISGS_exbus!M81</f>
        <v>0</v>
      </c>
      <c r="N81" s="25">
        <f>BRPL_EOD!N81-BRPL_ISGS_exbus!N81</f>
        <v>0</v>
      </c>
      <c r="O81" s="25">
        <f>BRPL_EOD!O81-BRPL_ISGS_exbus!O81</f>
        <v>0</v>
      </c>
      <c r="P81" s="25">
        <f>BRPL_EOD!P81-BRPL_ISGS_exbus!P81</f>
        <v>0</v>
      </c>
      <c r="Q81" s="25">
        <f>BRPL_EOD!Q81-BRPL_ISGS_exbus!Q81</f>
        <v>0</v>
      </c>
      <c r="R81" s="25">
        <f>BRPL_EOD!R81-BRPL_ISGS_exbus!R81</f>
        <v>4.3904831984278303E-3</v>
      </c>
      <c r="S81" s="25">
        <f>BRPL_EOD!S81-BRPL_ISGS_exbus!S81</f>
        <v>0</v>
      </c>
      <c r="T81" s="25">
        <f>BRPL_EOD!T81-BRPL_ISGS_exbus!T81</f>
        <v>0</v>
      </c>
      <c r="U81" s="25">
        <f>BRPL_EOD!U81-BRPL_ISGS_exbus!U81</f>
        <v>0</v>
      </c>
      <c r="V81" s="25">
        <f>BRPL_EOD!V81-BRPL_ISGS_exbus!V81</f>
        <v>0</v>
      </c>
      <c r="W81" s="25">
        <f>BRPL_EOD!W81-BRPL_ISGS_exbus!W81</f>
        <v>0</v>
      </c>
      <c r="X81" s="25">
        <f>BRPL_EOD!X81-BRPL_ISGS_exbus!X81</f>
        <v>-4.3920056101072191E-3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0</v>
      </c>
      <c r="L82" s="25">
        <f>BRPL_EOD!L82-BRPL_ISGS_exbus!L82</f>
        <v>0</v>
      </c>
      <c r="M82" s="25">
        <f>BRPL_EOD!M82-BRPL_ISGS_exbus!M82</f>
        <v>0</v>
      </c>
      <c r="N82" s="25">
        <f>BRPL_EOD!N82-BRPL_ISGS_exbus!N82</f>
        <v>0</v>
      </c>
      <c r="O82" s="25">
        <f>BRPL_EOD!O82-BRPL_ISGS_exbus!O82</f>
        <v>0</v>
      </c>
      <c r="P82" s="25">
        <f>BRPL_EOD!P82-BRPL_ISGS_exbus!P82</f>
        <v>0</v>
      </c>
      <c r="Q82" s="25">
        <f>BRPL_EOD!Q82-BRPL_ISGS_exbus!Q82</f>
        <v>0</v>
      </c>
      <c r="R82" s="25">
        <f>BRPL_EOD!R82-BRPL_ISGS_exbus!R82</f>
        <v>4.3904831984278303E-3</v>
      </c>
      <c r="S82" s="25">
        <f>BRPL_EOD!S82-BRPL_ISGS_exbus!S82</f>
        <v>0</v>
      </c>
      <c r="T82" s="25">
        <f>BRPL_EOD!T82-BRPL_ISGS_exbus!T82</f>
        <v>0</v>
      </c>
      <c r="U82" s="25">
        <f>BRPL_EOD!U82-BRPL_ISGS_exbus!U82</f>
        <v>0</v>
      </c>
      <c r="V82" s="25">
        <f>BRPL_EOD!V82-BRPL_ISGS_exbus!V82</f>
        <v>0</v>
      </c>
      <c r="W82" s="25">
        <f>BRPL_EOD!W82-BRPL_ISGS_exbus!W82</f>
        <v>0</v>
      </c>
      <c r="X82" s="25">
        <f>BRPL_EOD!X82-BRPL_ISGS_exbus!X82</f>
        <v>-4.3920056101072191E-3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0</v>
      </c>
      <c r="L83" s="25">
        <f>BRPL_EOD!L83-BRPL_ISGS_exbus!L83</f>
        <v>0</v>
      </c>
      <c r="M83" s="25">
        <f>BRPL_EOD!M83-BRPL_ISGS_exbus!M83</f>
        <v>0</v>
      </c>
      <c r="N83" s="25">
        <f>BRPL_EOD!N83-BRPL_ISGS_exbus!N83</f>
        <v>0</v>
      </c>
      <c r="O83" s="25">
        <f>BRPL_EOD!O83-BRPL_ISGS_exbus!O83</f>
        <v>0</v>
      </c>
      <c r="P83" s="25">
        <f>BRPL_EOD!P83-BRPL_ISGS_exbus!P83</f>
        <v>0</v>
      </c>
      <c r="Q83" s="25">
        <f>BRPL_EOD!Q83-BRPL_ISGS_exbus!Q83</f>
        <v>0</v>
      </c>
      <c r="R83" s="25">
        <f>BRPL_EOD!R83-BRPL_ISGS_exbus!R83</f>
        <v>4.3904831984278303E-3</v>
      </c>
      <c r="S83" s="25">
        <f>BRPL_EOD!S83-BRPL_ISGS_exbus!S83</f>
        <v>0</v>
      </c>
      <c r="T83" s="25">
        <f>BRPL_EOD!T83-BRPL_ISGS_exbus!T83</f>
        <v>0</v>
      </c>
      <c r="U83" s="25">
        <f>BRPL_EOD!U83-BRPL_ISGS_exbus!U83</f>
        <v>0</v>
      </c>
      <c r="V83" s="25">
        <f>BRPL_EOD!V83-BRPL_ISGS_exbus!V83</f>
        <v>0</v>
      </c>
      <c r="W83" s="25">
        <f>BRPL_EOD!W83-BRPL_ISGS_exbus!W83</f>
        <v>0</v>
      </c>
      <c r="X83" s="25">
        <f>BRPL_EOD!X83-BRPL_ISGS_exbus!X83</f>
        <v>-4.3920056101072191E-3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0</v>
      </c>
      <c r="L84" s="25">
        <f>BRPL_EOD!L84-BRPL_ISGS_exbus!L84</f>
        <v>0</v>
      </c>
      <c r="M84" s="25">
        <f>BRPL_EOD!M84-BRPL_ISGS_exbus!M84</f>
        <v>0</v>
      </c>
      <c r="N84" s="25">
        <f>BRPL_EOD!N84-BRPL_ISGS_exbus!N84</f>
        <v>0</v>
      </c>
      <c r="O84" s="25">
        <f>BRPL_EOD!O84-BRPL_ISGS_exbus!O84</f>
        <v>0</v>
      </c>
      <c r="P84" s="25">
        <f>BRPL_EOD!P84-BRPL_ISGS_exbus!P84</f>
        <v>0</v>
      </c>
      <c r="Q84" s="25">
        <f>BRPL_EOD!Q84-BRPL_ISGS_exbus!Q84</f>
        <v>0</v>
      </c>
      <c r="R84" s="25">
        <f>BRPL_EOD!R84-BRPL_ISGS_exbus!R84</f>
        <v>4.3904831984278303E-3</v>
      </c>
      <c r="S84" s="25">
        <f>BRPL_EOD!S84-BRPL_ISGS_exbus!S84</f>
        <v>0</v>
      </c>
      <c r="T84" s="25">
        <f>BRPL_EOD!T84-BRPL_ISGS_exbus!T84</f>
        <v>0</v>
      </c>
      <c r="U84" s="25">
        <f>BRPL_EOD!U84-BRPL_ISGS_exbus!U84</f>
        <v>0</v>
      </c>
      <c r="V84" s="25">
        <f>BRPL_EOD!V84-BRPL_ISGS_exbus!V84</f>
        <v>0</v>
      </c>
      <c r="W84" s="25">
        <f>BRPL_EOD!W84-BRPL_ISGS_exbus!W84</f>
        <v>0</v>
      </c>
      <c r="X84" s="25">
        <f>BRPL_EOD!X84-BRPL_ISGS_exbus!X84</f>
        <v>-4.3920056101072191E-3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0</v>
      </c>
      <c r="L85" s="25">
        <f>BRPL_EOD!L85-BRPL_ISGS_exbus!L85</f>
        <v>0</v>
      </c>
      <c r="M85" s="25">
        <f>BRPL_EOD!M85-BRPL_ISGS_exbus!M85</f>
        <v>0</v>
      </c>
      <c r="N85" s="25">
        <f>BRPL_EOD!N85-BRPL_ISGS_exbus!N85</f>
        <v>0</v>
      </c>
      <c r="O85" s="25">
        <f>BRPL_EOD!O85-BRPL_ISGS_exbus!O85</f>
        <v>0</v>
      </c>
      <c r="P85" s="25">
        <f>BRPL_EOD!P85-BRPL_ISGS_exbus!P85</f>
        <v>0</v>
      </c>
      <c r="Q85" s="25">
        <f>BRPL_EOD!Q85-BRPL_ISGS_exbus!Q85</f>
        <v>0</v>
      </c>
      <c r="R85" s="25">
        <f>BRPL_EOD!R85-BRPL_ISGS_exbus!R85</f>
        <v>4.3904831984278303E-3</v>
      </c>
      <c r="S85" s="25">
        <f>BRPL_EOD!S85-BRPL_ISGS_exbus!S85</f>
        <v>0</v>
      </c>
      <c r="T85" s="25">
        <f>BRPL_EOD!T85-BRPL_ISGS_exbus!T85</f>
        <v>0</v>
      </c>
      <c r="U85" s="25">
        <f>BRPL_EOD!U85-BRPL_ISGS_exbus!U85</f>
        <v>-1.4831189710626802E-3</v>
      </c>
      <c r="V85" s="25">
        <f>BRPL_EOD!V85-BRPL_ISGS_exbus!V85</f>
        <v>0</v>
      </c>
      <c r="W85" s="25">
        <f>BRPL_EOD!W85-BRPL_ISGS_exbus!W85</f>
        <v>0</v>
      </c>
      <c r="X85" s="25">
        <f>BRPL_EOD!X85-BRPL_ISGS_exbus!X85</f>
        <v>-4.3920056101072191E-3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-7.146514890052913E-3</v>
      </c>
      <c r="L86" s="25">
        <f>BRPL_EOD!L86-BRPL_ISGS_exbus!L86</f>
        <v>0</v>
      </c>
      <c r="M86" s="25">
        <f>BRPL_EOD!M86-BRPL_ISGS_exbus!M86</f>
        <v>0</v>
      </c>
      <c r="N86" s="25">
        <f>BRPL_EOD!N86-BRPL_ISGS_exbus!N86</f>
        <v>0</v>
      </c>
      <c r="O86" s="25">
        <f>BRPL_EOD!O86-BRPL_ISGS_exbus!O86</f>
        <v>0</v>
      </c>
      <c r="P86" s="25">
        <f>BRPL_EOD!P86-BRPL_ISGS_exbus!P86</f>
        <v>0</v>
      </c>
      <c r="Q86" s="25">
        <f>BRPL_EOD!Q86-BRPL_ISGS_exbus!Q86</f>
        <v>0</v>
      </c>
      <c r="R86" s="25">
        <f>BRPL_EOD!R86-BRPL_ISGS_exbus!R86</f>
        <v>4.3904831984278303E-3</v>
      </c>
      <c r="S86" s="25">
        <f>BRPL_EOD!S86-BRPL_ISGS_exbus!S86</f>
        <v>0</v>
      </c>
      <c r="T86" s="25">
        <f>BRPL_EOD!T86-BRPL_ISGS_exbus!T86</f>
        <v>0</v>
      </c>
      <c r="U86" s="25">
        <f>BRPL_EOD!U86-BRPL_ISGS_exbus!U86</f>
        <v>-1.4831189710626802E-3</v>
      </c>
      <c r="V86" s="25">
        <f>BRPL_EOD!V86-BRPL_ISGS_exbus!V86</f>
        <v>0</v>
      </c>
      <c r="W86" s="25">
        <f>BRPL_EOD!W86-BRPL_ISGS_exbus!W86</f>
        <v>0</v>
      </c>
      <c r="X86" s="25">
        <f>BRPL_EOD!X86-BRPL_ISGS_exbus!X86</f>
        <v>-4.3920056101072191E-3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0</v>
      </c>
      <c r="L87" s="25">
        <f>BRPL_EOD!L87-BRPL_ISGS_exbus!L87</f>
        <v>0</v>
      </c>
      <c r="M87" s="25">
        <f>BRPL_EOD!M87-BRPL_ISGS_exbus!M87</f>
        <v>0</v>
      </c>
      <c r="N87" s="25">
        <f>BRPL_EOD!N87-BRPL_ISGS_exbus!N87</f>
        <v>0</v>
      </c>
      <c r="O87" s="25">
        <f>BRPL_EOD!O87-BRPL_ISGS_exbus!O87</f>
        <v>0</v>
      </c>
      <c r="P87" s="25">
        <f>BRPL_EOD!P87-BRPL_ISGS_exbus!P87</f>
        <v>0</v>
      </c>
      <c r="Q87" s="25">
        <f>BRPL_EOD!Q87-BRPL_ISGS_exbus!Q87</f>
        <v>0</v>
      </c>
      <c r="R87" s="25">
        <f>BRPL_EOD!R87-BRPL_ISGS_exbus!R87</f>
        <v>4.3904831984278303E-3</v>
      </c>
      <c r="S87" s="25">
        <f>BRPL_EOD!S87-BRPL_ISGS_exbus!S87</f>
        <v>0</v>
      </c>
      <c r="T87" s="25">
        <f>BRPL_EOD!T87-BRPL_ISGS_exbus!T87</f>
        <v>0</v>
      </c>
      <c r="U87" s="25">
        <f>BRPL_EOD!U87-BRPL_ISGS_exbus!U87</f>
        <v>-1.4831189710626802E-3</v>
      </c>
      <c r="V87" s="25">
        <f>BRPL_EOD!V87-BRPL_ISGS_exbus!V87</f>
        <v>0</v>
      </c>
      <c r="W87" s="25">
        <f>BRPL_EOD!W87-BRPL_ISGS_exbus!W87</f>
        <v>0</v>
      </c>
      <c r="X87" s="25">
        <f>BRPL_EOD!X87-BRPL_ISGS_exbus!X87</f>
        <v>-4.3920056101072191E-3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0</v>
      </c>
      <c r="L88" s="25">
        <f>BRPL_EOD!L88-BRPL_ISGS_exbus!L88</f>
        <v>0</v>
      </c>
      <c r="M88" s="25">
        <f>BRPL_EOD!M88-BRPL_ISGS_exbus!M88</f>
        <v>0</v>
      </c>
      <c r="N88" s="25">
        <f>BRPL_EOD!N88-BRPL_ISGS_exbus!N88</f>
        <v>0</v>
      </c>
      <c r="O88" s="25">
        <f>BRPL_EOD!O88-BRPL_ISGS_exbus!O88</f>
        <v>0</v>
      </c>
      <c r="P88" s="25">
        <f>BRPL_EOD!P88-BRPL_ISGS_exbus!P88</f>
        <v>0</v>
      </c>
      <c r="Q88" s="25">
        <f>BRPL_EOD!Q88-BRPL_ISGS_exbus!Q88</f>
        <v>0</v>
      </c>
      <c r="R88" s="25">
        <f>BRPL_EOD!R88-BRPL_ISGS_exbus!R88</f>
        <v>4.3904831984278303E-3</v>
      </c>
      <c r="S88" s="25">
        <f>BRPL_EOD!S88-BRPL_ISGS_exbus!S88</f>
        <v>0</v>
      </c>
      <c r="T88" s="25">
        <f>BRPL_EOD!T88-BRPL_ISGS_exbus!T88</f>
        <v>0</v>
      </c>
      <c r="U88" s="25">
        <f>BRPL_EOD!U88-BRPL_ISGS_exbus!U88</f>
        <v>-1.4831189710626802E-3</v>
      </c>
      <c r="V88" s="25">
        <f>BRPL_EOD!V88-BRPL_ISGS_exbus!V88</f>
        <v>0</v>
      </c>
      <c r="W88" s="25">
        <f>BRPL_EOD!W88-BRPL_ISGS_exbus!W88</f>
        <v>0</v>
      </c>
      <c r="X88" s="25">
        <f>BRPL_EOD!X88-BRPL_ISGS_exbus!X88</f>
        <v>-4.3920056101072191E-3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0</v>
      </c>
      <c r="L89" s="25">
        <f>BRPL_EOD!L89-BRPL_ISGS_exbus!L89</f>
        <v>0</v>
      </c>
      <c r="M89" s="25">
        <f>BRPL_EOD!M89-BRPL_ISGS_exbus!M89</f>
        <v>0</v>
      </c>
      <c r="N89" s="25">
        <f>BRPL_EOD!N89-BRPL_ISGS_exbus!N89</f>
        <v>0</v>
      </c>
      <c r="O89" s="25">
        <f>BRPL_EOD!O89-BRPL_ISGS_exbus!O89</f>
        <v>0</v>
      </c>
      <c r="P89" s="25">
        <f>BRPL_EOD!P89-BRPL_ISGS_exbus!P89</f>
        <v>0</v>
      </c>
      <c r="Q89" s="25">
        <f>BRPL_EOD!Q89-BRPL_ISGS_exbus!Q89</f>
        <v>0</v>
      </c>
      <c r="R89" s="25">
        <f>BRPL_EOD!R89-BRPL_ISGS_exbus!R89</f>
        <v>4.3904831984278303E-3</v>
      </c>
      <c r="S89" s="25">
        <f>BRPL_EOD!S89-BRPL_ISGS_exbus!S89</f>
        <v>0</v>
      </c>
      <c r="T89" s="25">
        <f>BRPL_EOD!T89-BRPL_ISGS_exbus!T89</f>
        <v>0</v>
      </c>
      <c r="U89" s="25">
        <f>BRPL_EOD!U89-BRPL_ISGS_exbus!U89</f>
        <v>-1.4831189710626802E-3</v>
      </c>
      <c r="V89" s="25">
        <f>BRPL_EOD!V89-BRPL_ISGS_exbus!V89</f>
        <v>0</v>
      </c>
      <c r="W89" s="25">
        <f>BRPL_EOD!W89-BRPL_ISGS_exbus!W89</f>
        <v>0</v>
      </c>
      <c r="X89" s="25">
        <f>BRPL_EOD!X89-BRPL_ISGS_exbus!X89</f>
        <v>-4.3920056101072191E-3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0</v>
      </c>
      <c r="L90" s="25">
        <f>BRPL_EOD!L90-BRPL_ISGS_exbus!L90</f>
        <v>0</v>
      </c>
      <c r="M90" s="25">
        <f>BRPL_EOD!M90-BRPL_ISGS_exbus!M90</f>
        <v>0</v>
      </c>
      <c r="N90" s="25">
        <f>BRPL_EOD!N90-BRPL_ISGS_exbus!N90</f>
        <v>0</v>
      </c>
      <c r="O90" s="25">
        <f>BRPL_EOD!O90-BRPL_ISGS_exbus!O90</f>
        <v>0</v>
      </c>
      <c r="P90" s="25">
        <f>BRPL_EOD!P90-BRPL_ISGS_exbus!P90</f>
        <v>0</v>
      </c>
      <c r="Q90" s="25">
        <f>BRPL_EOD!Q90-BRPL_ISGS_exbus!Q90</f>
        <v>0</v>
      </c>
      <c r="R90" s="25">
        <f>BRPL_EOD!R90-BRPL_ISGS_exbus!R90</f>
        <v>4.3904831984278303E-3</v>
      </c>
      <c r="S90" s="25">
        <f>BRPL_EOD!S90-BRPL_ISGS_exbus!S90</f>
        <v>0</v>
      </c>
      <c r="T90" s="25">
        <f>BRPL_EOD!T90-BRPL_ISGS_exbus!T90</f>
        <v>0</v>
      </c>
      <c r="U90" s="25">
        <f>BRPL_EOD!U90-BRPL_ISGS_exbus!U90</f>
        <v>-1.4831189710626802E-3</v>
      </c>
      <c r="V90" s="25">
        <f>BRPL_EOD!V90-BRPL_ISGS_exbus!V90</f>
        <v>0</v>
      </c>
      <c r="W90" s="25">
        <f>BRPL_EOD!W90-BRPL_ISGS_exbus!W90</f>
        <v>0</v>
      </c>
      <c r="X90" s="25">
        <f>BRPL_EOD!X90-BRPL_ISGS_exbus!X90</f>
        <v>-4.3920056101072191E-3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0</v>
      </c>
      <c r="L91" s="25">
        <f>BRPL_EOD!L91-BRPL_ISGS_exbus!L91</f>
        <v>0</v>
      </c>
      <c r="M91" s="25">
        <f>BRPL_EOD!M91-BRPL_ISGS_exbus!M91</f>
        <v>0</v>
      </c>
      <c r="N91" s="25">
        <f>BRPL_EOD!N91-BRPL_ISGS_exbus!N91</f>
        <v>0</v>
      </c>
      <c r="O91" s="25">
        <f>BRPL_EOD!O91-BRPL_ISGS_exbus!O91</f>
        <v>0</v>
      </c>
      <c r="P91" s="25">
        <f>BRPL_EOD!P91-BRPL_ISGS_exbus!P91</f>
        <v>0</v>
      </c>
      <c r="Q91" s="25">
        <f>BRPL_EOD!Q91-BRPL_ISGS_exbus!Q91</f>
        <v>0</v>
      </c>
      <c r="R91" s="25">
        <f>BRPL_EOD!R91-BRPL_ISGS_exbus!R91</f>
        <v>5.0953058321461242E-3</v>
      </c>
      <c r="S91" s="25">
        <f>BRPL_EOD!S91-BRPL_ISGS_exbus!S91</f>
        <v>0</v>
      </c>
      <c r="T91" s="25">
        <f>BRPL_EOD!T91-BRPL_ISGS_exbus!T91</f>
        <v>0</v>
      </c>
      <c r="U91" s="25">
        <f>BRPL_EOD!U91-BRPL_ISGS_exbus!U91</f>
        <v>-1.4831189710626802E-3</v>
      </c>
      <c r="V91" s="25">
        <f>BRPL_EOD!V91-BRPL_ISGS_exbus!V91</f>
        <v>0</v>
      </c>
      <c r="W91" s="25">
        <f>BRPL_EOD!W91-BRPL_ISGS_exbus!W91</f>
        <v>5.117967332123996E-3</v>
      </c>
      <c r="X91" s="25">
        <f>BRPL_EOD!X91-BRPL_ISGS_exbus!X91</f>
        <v>-4.3920056101072191E-3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0</v>
      </c>
      <c r="L92" s="25">
        <f>BRPL_EOD!L92-BRPL_ISGS_exbus!L92</f>
        <v>0</v>
      </c>
      <c r="M92" s="25">
        <f>BRPL_EOD!M92-BRPL_ISGS_exbus!M92</f>
        <v>0</v>
      </c>
      <c r="N92" s="25">
        <f>BRPL_EOD!N92-BRPL_ISGS_exbus!N92</f>
        <v>0</v>
      </c>
      <c r="O92" s="25">
        <f>BRPL_EOD!O92-BRPL_ISGS_exbus!O92</f>
        <v>0</v>
      </c>
      <c r="P92" s="25">
        <f>BRPL_EOD!P92-BRPL_ISGS_exbus!P92</f>
        <v>0</v>
      </c>
      <c r="Q92" s="25">
        <f>BRPL_EOD!Q92-BRPL_ISGS_exbus!Q92</f>
        <v>0</v>
      </c>
      <c r="R92" s="25">
        <f>BRPL_EOD!R92-BRPL_ISGS_exbus!R92</f>
        <v>5.0953058321461242E-3</v>
      </c>
      <c r="S92" s="25">
        <f>BRPL_EOD!S92-BRPL_ISGS_exbus!S92</f>
        <v>0</v>
      </c>
      <c r="T92" s="25">
        <f>BRPL_EOD!T92-BRPL_ISGS_exbus!T92</f>
        <v>0</v>
      </c>
      <c r="U92" s="25">
        <f>BRPL_EOD!U92-BRPL_ISGS_exbus!U92</f>
        <v>-1.4831189710626802E-3</v>
      </c>
      <c r="V92" s="25">
        <f>BRPL_EOD!V92-BRPL_ISGS_exbus!V92</f>
        <v>0</v>
      </c>
      <c r="W92" s="25">
        <f>BRPL_EOD!W92-BRPL_ISGS_exbus!W92</f>
        <v>5.117967332123996E-3</v>
      </c>
      <c r="X92" s="25">
        <f>BRPL_EOD!X92-BRPL_ISGS_exbus!X92</f>
        <v>-4.3920056101072191E-3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0</v>
      </c>
      <c r="L93" s="25">
        <f>BRPL_EOD!L93-BRPL_ISGS_exbus!L93</f>
        <v>0</v>
      </c>
      <c r="M93" s="25">
        <f>BRPL_EOD!M93-BRPL_ISGS_exbus!M93</f>
        <v>0</v>
      </c>
      <c r="N93" s="25">
        <f>BRPL_EOD!N93-BRPL_ISGS_exbus!N93</f>
        <v>0</v>
      </c>
      <c r="O93" s="25">
        <f>BRPL_EOD!O93-BRPL_ISGS_exbus!O93</f>
        <v>0</v>
      </c>
      <c r="P93" s="25">
        <f>BRPL_EOD!P93-BRPL_ISGS_exbus!P93</f>
        <v>0</v>
      </c>
      <c r="Q93" s="25">
        <f>BRPL_EOD!Q93-BRPL_ISGS_exbus!Q93</f>
        <v>6.2410329985649327E-3</v>
      </c>
      <c r="R93" s="25">
        <f>BRPL_EOD!R93-BRPL_ISGS_exbus!R93</f>
        <v>0</v>
      </c>
      <c r="S93" s="25">
        <f>BRPL_EOD!S93-BRPL_ISGS_exbus!S93</f>
        <v>0</v>
      </c>
      <c r="T93" s="25">
        <f>BRPL_EOD!T93-BRPL_ISGS_exbus!T93</f>
        <v>0</v>
      </c>
      <c r="U93" s="25">
        <f>BRPL_EOD!U93-BRPL_ISGS_exbus!U93</f>
        <v>-1.4831189710626802E-3</v>
      </c>
      <c r="V93" s="25">
        <f>BRPL_EOD!V93-BRPL_ISGS_exbus!V93</f>
        <v>0</v>
      </c>
      <c r="W93" s="25">
        <f>BRPL_EOD!W93-BRPL_ISGS_exbus!W93</f>
        <v>5.117967332123996E-3</v>
      </c>
      <c r="X93" s="25">
        <f>BRPL_EOD!X93-BRPL_ISGS_exbus!X93</f>
        <v>-4.3920056101072191E-3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0</v>
      </c>
      <c r="L94" s="25">
        <f>BRPL_EOD!L94-BRPL_ISGS_exbus!L94</f>
        <v>0</v>
      </c>
      <c r="M94" s="25">
        <f>BRPL_EOD!M94-BRPL_ISGS_exbus!M94</f>
        <v>0</v>
      </c>
      <c r="N94" s="25">
        <f>BRPL_EOD!N94-BRPL_ISGS_exbus!N94</f>
        <v>0</v>
      </c>
      <c r="O94" s="25">
        <f>BRPL_EOD!O94-BRPL_ISGS_exbus!O94</f>
        <v>0</v>
      </c>
      <c r="P94" s="25">
        <f>BRPL_EOD!P94-BRPL_ISGS_exbus!P94</f>
        <v>0</v>
      </c>
      <c r="Q94" s="25">
        <f>BRPL_EOD!Q94-BRPL_ISGS_exbus!Q94</f>
        <v>6.2410329985649327E-3</v>
      </c>
      <c r="R94" s="25">
        <f>BRPL_EOD!R94-BRPL_ISGS_exbus!R94</f>
        <v>0</v>
      </c>
      <c r="S94" s="25">
        <f>BRPL_EOD!S94-BRPL_ISGS_exbus!S94</f>
        <v>0</v>
      </c>
      <c r="T94" s="25">
        <f>BRPL_EOD!T94-BRPL_ISGS_exbus!T94</f>
        <v>0</v>
      </c>
      <c r="U94" s="25">
        <f>BRPL_EOD!U94-BRPL_ISGS_exbus!U94</f>
        <v>-1.4831189710626802E-3</v>
      </c>
      <c r="V94" s="25">
        <f>BRPL_EOD!V94-BRPL_ISGS_exbus!V94</f>
        <v>0</v>
      </c>
      <c r="W94" s="25">
        <f>BRPL_EOD!W94-BRPL_ISGS_exbus!W94</f>
        <v>5.117967332123996E-3</v>
      </c>
      <c r="X94" s="25">
        <f>BRPL_EOD!X94-BRPL_ISGS_exbus!X94</f>
        <v>-4.3920056101072191E-3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0</v>
      </c>
      <c r="L95" s="25">
        <f>BRPL_EOD!L95-BRPL_ISGS_exbus!L95</f>
        <v>0</v>
      </c>
      <c r="M95" s="25">
        <f>BRPL_EOD!M95-BRPL_ISGS_exbus!M95</f>
        <v>0</v>
      </c>
      <c r="N95" s="25">
        <f>BRPL_EOD!N95-BRPL_ISGS_exbus!N95</f>
        <v>0</v>
      </c>
      <c r="O95" s="25">
        <f>BRPL_EOD!O95-BRPL_ISGS_exbus!O95</f>
        <v>0</v>
      </c>
      <c r="P95" s="25">
        <f>BRPL_EOD!P95-BRPL_ISGS_exbus!P95</f>
        <v>0</v>
      </c>
      <c r="Q95" s="25">
        <f>BRPL_EOD!Q95-BRPL_ISGS_exbus!Q95</f>
        <v>6.2410329985649327E-3</v>
      </c>
      <c r="R95" s="25">
        <f>BRPL_EOD!R95-BRPL_ISGS_exbus!R95</f>
        <v>0</v>
      </c>
      <c r="S95" s="25">
        <f>BRPL_EOD!S95-BRPL_ISGS_exbus!S95</f>
        <v>0</v>
      </c>
      <c r="T95" s="25">
        <f>BRPL_EOD!T95-BRPL_ISGS_exbus!T95</f>
        <v>0</v>
      </c>
      <c r="U95" s="25">
        <f>BRPL_EOD!U95-BRPL_ISGS_exbus!U95</f>
        <v>-1.4831189710626802E-3</v>
      </c>
      <c r="V95" s="25">
        <f>BRPL_EOD!V95-BRPL_ISGS_exbus!V95</f>
        <v>0</v>
      </c>
      <c r="W95" s="25">
        <f>BRPL_EOD!W95-BRPL_ISGS_exbus!W95</f>
        <v>5.117967332123996E-3</v>
      </c>
      <c r="X95" s="25">
        <f>BRPL_EOD!X95-BRPL_ISGS_exbus!X95</f>
        <v>-4.3920056101072191E-3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0</v>
      </c>
      <c r="L96" s="25">
        <f>BRPL_EOD!L96-BRPL_ISGS_exbus!L96</f>
        <v>0</v>
      </c>
      <c r="M96" s="25">
        <f>BRPL_EOD!M96-BRPL_ISGS_exbus!M96</f>
        <v>0</v>
      </c>
      <c r="N96" s="25">
        <f>BRPL_EOD!N96-BRPL_ISGS_exbus!N96</f>
        <v>0</v>
      </c>
      <c r="O96" s="25">
        <f>BRPL_EOD!O96-BRPL_ISGS_exbus!O96</f>
        <v>0</v>
      </c>
      <c r="P96" s="25">
        <f>BRPL_EOD!P96-BRPL_ISGS_exbus!P96</f>
        <v>0</v>
      </c>
      <c r="Q96" s="25">
        <f>BRPL_EOD!Q96-BRPL_ISGS_exbus!Q96</f>
        <v>0</v>
      </c>
      <c r="R96" s="25">
        <f>BRPL_EOD!R96-BRPL_ISGS_exbus!R96</f>
        <v>0</v>
      </c>
      <c r="S96" s="25">
        <f>BRPL_EOD!S96-BRPL_ISGS_exbus!S96</f>
        <v>0</v>
      </c>
      <c r="T96" s="25">
        <f>BRPL_EOD!T96-BRPL_ISGS_exbus!T96</f>
        <v>0</v>
      </c>
      <c r="U96" s="25">
        <f>BRPL_EOD!U96-BRPL_ISGS_exbus!U96</f>
        <v>-1.4831189710626802E-3</v>
      </c>
      <c r="V96" s="25">
        <f>BRPL_EOD!V96-BRPL_ISGS_exbus!V96</f>
        <v>0</v>
      </c>
      <c r="W96" s="25">
        <f>BRPL_EOD!W96-BRPL_ISGS_exbus!W96</f>
        <v>5.117967332123996E-3</v>
      </c>
      <c r="X96" s="25">
        <f>BRPL_EOD!X96-BRPL_ISGS_exbus!X96</f>
        <v>-4.3920056101072191E-3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0</v>
      </c>
      <c r="L97" s="25">
        <f>BRPL_EOD!L97-BRPL_ISGS_exbus!L97</f>
        <v>0</v>
      </c>
      <c r="M97" s="25">
        <f>BRPL_EOD!M97-BRPL_ISGS_exbus!M97</f>
        <v>0</v>
      </c>
      <c r="N97" s="25">
        <f>BRPL_EOD!N97-BRPL_ISGS_exbus!N97</f>
        <v>0</v>
      </c>
      <c r="O97" s="25">
        <f>BRPL_EOD!O97-BRPL_ISGS_exbus!O97</f>
        <v>0</v>
      </c>
      <c r="P97" s="25">
        <f>BRPL_EOD!P97-BRPL_ISGS_exbus!P97</f>
        <v>0</v>
      </c>
      <c r="Q97" s="25">
        <f>BRPL_EOD!Q97-BRPL_ISGS_exbus!Q97</f>
        <v>0</v>
      </c>
      <c r="R97" s="25">
        <f>BRPL_EOD!R97-BRPL_ISGS_exbus!R97</f>
        <v>0</v>
      </c>
      <c r="S97" s="25">
        <f>BRPL_EOD!S97-BRPL_ISGS_exbus!S97</f>
        <v>0</v>
      </c>
      <c r="T97" s="25">
        <f>BRPL_EOD!T97-BRPL_ISGS_exbus!T97</f>
        <v>0</v>
      </c>
      <c r="U97" s="25">
        <f>BRPL_EOD!U97-BRPL_ISGS_exbus!U97</f>
        <v>-1.4831189710626802E-3</v>
      </c>
      <c r="V97" s="25">
        <f>BRPL_EOD!V97-BRPL_ISGS_exbus!V97</f>
        <v>0</v>
      </c>
      <c r="W97" s="25">
        <f>BRPL_EOD!W97-BRPL_ISGS_exbus!W97</f>
        <v>5.117967332123996E-3</v>
      </c>
      <c r="X97" s="25">
        <f>BRPL_EOD!X97-BRPL_ISGS_exbus!X97</f>
        <v>-4.3920056101072191E-3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0</v>
      </c>
      <c r="L98" s="25">
        <f>BRPL_EOD!L98-BRPL_ISGS_exbus!L98</f>
        <v>0</v>
      </c>
      <c r="M98" s="25">
        <f>BRPL_EOD!M98-BRPL_ISGS_exbus!M98</f>
        <v>0</v>
      </c>
      <c r="N98" s="25">
        <f>BRPL_EOD!N98-BRPL_ISGS_exbus!N98</f>
        <v>0</v>
      </c>
      <c r="O98" s="25">
        <f>BRPL_EOD!O98-BRPL_ISGS_exbus!O98</f>
        <v>0</v>
      </c>
      <c r="P98" s="25">
        <f>BRPL_EOD!P98-BRPL_ISGS_exbus!P98</f>
        <v>0</v>
      </c>
      <c r="Q98" s="25">
        <f>BRPL_EOD!Q98-BRPL_ISGS_exbus!Q98</f>
        <v>0</v>
      </c>
      <c r="R98" s="25">
        <f>BRPL_EOD!R98-BRPL_ISGS_exbus!R98</f>
        <v>0</v>
      </c>
      <c r="S98" s="25">
        <f>BRPL_EOD!S98-BRPL_ISGS_exbus!S98</f>
        <v>0</v>
      </c>
      <c r="T98" s="25">
        <f>BRPL_EOD!T98-BRPL_ISGS_exbus!T98</f>
        <v>0</v>
      </c>
      <c r="U98" s="25">
        <f>BRPL_EOD!U98-BRPL_ISGS_exbus!U98</f>
        <v>-1.4831189710626802E-3</v>
      </c>
      <c r="V98" s="25">
        <f>BRPL_EOD!V98-BRPL_ISGS_exbus!V98</f>
        <v>0</v>
      </c>
      <c r="W98" s="25">
        <f>BRPL_EOD!W98-BRPL_ISGS_exbus!W98</f>
        <v>5.117967332123996E-3</v>
      </c>
      <c r="X98" s="25">
        <f>BRPL_EOD!X98-BRPL_ISGS_exbus!X98</f>
        <v>-4.3920056101072191E-3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-1.2382663600263299E-5</v>
      </c>
      <c r="L99" s="25">
        <f>BRPL_EOD!L99-BRPL_ISGS_exbus!L99</f>
        <v>8.0975288907492171E-7</v>
      </c>
      <c r="M99" s="25">
        <f>BRPL_EOD!M99-BRPL_ISGS_exbus!M99</f>
        <v>0</v>
      </c>
      <c r="N99" s="25">
        <f>BRPL_EOD!N99-BRPL_ISGS_exbus!N99</f>
        <v>0</v>
      </c>
      <c r="O99" s="25">
        <f>BRPL_EOD!O99-BRPL_ISGS_exbus!O99</f>
        <v>0</v>
      </c>
      <c r="P99" s="25">
        <f>BRPL_EOD!P99-BRPL_ISGS_exbus!P99</f>
        <v>0</v>
      </c>
      <c r="Q99" s="25">
        <f>BRPL_EOD!Q99-BRPL_ISGS_exbus!Q99</f>
        <v>4.6807747489246987E-6</v>
      </c>
      <c r="R99" s="25">
        <f>BRPL_EOD!R99-BRPL_ISGS_exbus!R99</f>
        <v>6.6815410407483622E-5</v>
      </c>
      <c r="S99" s="25">
        <f>BRPL_EOD!S99-BRPL_ISGS_exbus!S99</f>
        <v>0</v>
      </c>
      <c r="T99" s="25">
        <f>BRPL_EOD!T99-BRPL_ISGS_exbus!T99</f>
        <v>0</v>
      </c>
      <c r="U99" s="25">
        <f>BRPL_EOD!U99-BRPL_ISGS_exbus!U99</f>
        <v>-6.6739588108211123E-6</v>
      </c>
      <c r="V99" s="25">
        <f>BRPL_EOD!V99-BRPL_ISGS_exbus!V99</f>
        <v>3.2648072029545228E-5</v>
      </c>
      <c r="W99" s="25">
        <f>BRPL_EOD!W99-BRPL_ISGS_exbus!W99</f>
        <v>1.0235934664259982E-5</v>
      </c>
      <c r="X99" s="25">
        <f>BRPL_EOD!X99-BRPL_ISGS_exbus!X99</f>
        <v>-7.5783751616098627E-5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3" t="s">
        <v>145</v>
      </c>
      <c r="C1" s="243"/>
      <c r="D1" s="243"/>
      <c r="E1" s="243" t="s">
        <v>146</v>
      </c>
      <c r="F1" s="243"/>
      <c r="G1" s="243"/>
      <c r="H1" s="243" t="s">
        <v>147</v>
      </c>
      <c r="I1" s="243"/>
      <c r="J1" s="243"/>
      <c r="K1" s="243" t="s">
        <v>148</v>
      </c>
      <c r="L1" s="243"/>
      <c r="M1" s="243"/>
      <c r="N1" s="243" t="s">
        <v>149</v>
      </c>
      <c r="O1" s="243"/>
      <c r="P1" s="243"/>
      <c r="Q1" s="192"/>
    </row>
    <row r="2" spans="1:17">
      <c r="A2" s="192" t="s">
        <v>44</v>
      </c>
      <c r="B2" s="192" t="s">
        <v>325</v>
      </c>
      <c r="C2" s="192" t="s">
        <v>521</v>
      </c>
      <c r="D2" s="193" t="s">
        <v>522</v>
      </c>
      <c r="E2" s="192" t="s">
        <v>325</v>
      </c>
      <c r="F2" s="192" t="s">
        <v>521</v>
      </c>
      <c r="G2" s="193" t="s">
        <v>522</v>
      </c>
      <c r="H2" s="192" t="s">
        <v>325</v>
      </c>
      <c r="I2" s="192" t="s">
        <v>521</v>
      </c>
      <c r="J2" s="193" t="s">
        <v>522</v>
      </c>
      <c r="K2" s="192" t="s">
        <v>325</v>
      </c>
      <c r="L2" s="192" t="s">
        <v>521</v>
      </c>
      <c r="M2" s="193" t="s">
        <v>522</v>
      </c>
      <c r="N2" s="192" t="s">
        <v>325</v>
      </c>
      <c r="O2" s="192" t="s">
        <v>521</v>
      </c>
      <c r="P2" s="193" t="s">
        <v>522</v>
      </c>
      <c r="Q2" s="193" t="s">
        <v>523</v>
      </c>
    </row>
    <row r="3" spans="1:17">
      <c r="A3" s="34" t="s">
        <v>45</v>
      </c>
      <c r="B3" s="194">
        <f>PPCL_NG!I3+PPCL_Spot!I3+GT_NG!I3+GT_Spot!I3+Bawana_NG!I3+Bawana_RLNG!I3+Bawana_Spot!I3</f>
        <v>99.59</v>
      </c>
      <c r="C3" s="194">
        <f>PPCL_NG!P3+PPCL_Spot!P3+GT_NG!P3+GT_Spot!P3+Bawana_NG!P3+Bawana_RLNG!P3+Bawana_Spot!P3</f>
        <v>99.816498213104381</v>
      </c>
      <c r="D3" s="195">
        <f t="shared" ref="D3:D66" si="0">B3-C3</f>
        <v>-0.22649821310437801</v>
      </c>
      <c r="E3" s="194">
        <f>PPCL_NG!J3+PPCL_Spot!J3+GT_NG!J3+GT_Spot!J3+Bawana_NG!J3+Bawana_RLNG!J3+Bawana_Spot!J3</f>
        <v>57.11</v>
      </c>
      <c r="F3" s="194">
        <f>PPCL_NG!Q3+PPCL_Spot!Q3+GT_NG!Q3+GT_Spot!Q3+Bawana_NG!Q3+Bawana_RLNG!Q3+Bawana_Spot!Q3</f>
        <v>57.234062219516531</v>
      </c>
      <c r="G3" s="195">
        <f t="shared" ref="G3:G66" si="1">E3-F3</f>
        <v>-0.12406221951653151</v>
      </c>
      <c r="H3" s="194">
        <f>PPCL_NG!K3+PPCL_Spot!K3+GT_NG!K3+GT_Spot!K3+Bawana_NG!K3+Bawana_RLNG!K3+Bawana_Spot!K3</f>
        <v>5</v>
      </c>
      <c r="I3" s="194">
        <f>PPCL_NG!R3+PPCL_Spot!R3+GT_NG!R3+GT_Spot!R3+Bawana_NG!R3+Bawana_RLNG!R3+Bawana_Spot!R3</f>
        <v>5.0002314707652413</v>
      </c>
      <c r="J3" s="195">
        <f t="shared" ref="J3:J66" si="2">H3-I3</f>
        <v>-2.3147076524132615E-4</v>
      </c>
      <c r="K3" s="194">
        <f>PPCL_NG!L3+PPCL_Spot!L3+GT_NG!L3+GT_Spot!L3+Bawana_NG!L3+Bawana_RLNG!L3+Bawana_Spot!L3</f>
        <v>21.55</v>
      </c>
      <c r="L3" s="194">
        <f>PPCL_NG!S3+PPCL_Spot!S3+GT_NG!S3+GT_Spot!S3+Bawana_NG!S3+Bawana_RLNG!S3+Bawana_Spot!S3</f>
        <v>21.577504464163784</v>
      </c>
      <c r="M3" s="195">
        <f t="shared" ref="M3:M66" si="3">K3-L3</f>
        <v>-2.7504464163783382E-2</v>
      </c>
      <c r="N3" s="194">
        <f>PPCL_NG!M3+PPCL_Spot!M3+GT_NG!M3+GT_Spot!M3+Bawana_NG!M3+Bawana_RLNG!M3+Bawana_Spot!M3</f>
        <v>69.83</v>
      </c>
      <c r="O3" s="194">
        <f>PPCL_NG!T3+PPCL_Spot!T3+GT_NG!T3+GT_Spot!T3+Bawana_NG!T3+Bawana_RLNG!T3+Bawana_Spot!T3</f>
        <v>69.99170363245004</v>
      </c>
      <c r="P3" s="195">
        <f t="shared" ref="P3:P66" si="4">N3-O3</f>
        <v>-0.16170363245004182</v>
      </c>
      <c r="Q3" s="195">
        <f>D3+G3+J3+M3+P3</f>
        <v>-0.53999999999997605</v>
      </c>
    </row>
    <row r="4" spans="1:17">
      <c r="A4" s="34" t="s">
        <v>46</v>
      </c>
      <c r="B4" s="194">
        <f>PPCL_NG!I4+PPCL_Spot!I4+GT_NG!I4+GT_Spot!I4+Bawana_NG!I4+Bawana_RLNG!I4+Bawana_Spot!I4</f>
        <v>99.59</v>
      </c>
      <c r="C4" s="194">
        <f>PPCL_NG!P4+PPCL_Spot!P4+GT_NG!P4+GT_Spot!P4+Bawana_NG!P4+Bawana_RLNG!P4+Bawana_Spot!P4</f>
        <v>99.816498213104381</v>
      </c>
      <c r="D4" s="195">
        <f t="shared" si="0"/>
        <v>-0.22649821310437801</v>
      </c>
      <c r="E4" s="194">
        <f>PPCL_NG!J4+PPCL_Spot!J4+GT_NG!J4+GT_Spot!J4+Bawana_NG!J4+Bawana_RLNG!J4+Bawana_Spot!J4</f>
        <v>57.11</v>
      </c>
      <c r="F4" s="194">
        <f>PPCL_NG!Q4+PPCL_Spot!Q4+GT_NG!Q4+GT_Spot!Q4+Bawana_NG!Q4+Bawana_RLNG!Q4+Bawana_Spot!Q4</f>
        <v>57.234062219516531</v>
      </c>
      <c r="G4" s="195">
        <f t="shared" si="1"/>
        <v>-0.12406221951653151</v>
      </c>
      <c r="H4" s="194">
        <f>PPCL_NG!K4+PPCL_Spot!K4+GT_NG!K4+GT_Spot!K4+Bawana_NG!K4+Bawana_RLNG!K4+Bawana_Spot!K4</f>
        <v>5</v>
      </c>
      <c r="I4" s="194">
        <f>PPCL_NG!R4+PPCL_Spot!R4+GT_NG!R4+GT_Spot!R4+Bawana_NG!R4+Bawana_RLNG!R4+Bawana_Spot!R4</f>
        <v>5.0002314707652413</v>
      </c>
      <c r="J4" s="195">
        <f t="shared" si="2"/>
        <v>-2.3147076524132615E-4</v>
      </c>
      <c r="K4" s="194">
        <f>PPCL_NG!L4+PPCL_Spot!L4+GT_NG!L4+GT_Spot!L4+Bawana_NG!L4+Bawana_RLNG!L4+Bawana_Spot!L4</f>
        <v>21.55</v>
      </c>
      <c r="L4" s="194">
        <f>PPCL_NG!S4+PPCL_Spot!S4+GT_NG!S4+GT_Spot!S4+Bawana_NG!S4+Bawana_RLNG!S4+Bawana_Spot!S4</f>
        <v>21.577504464163784</v>
      </c>
      <c r="M4" s="195">
        <f t="shared" si="3"/>
        <v>-2.7504464163783382E-2</v>
      </c>
      <c r="N4" s="194">
        <f>PPCL_NG!M4+PPCL_Spot!M4+GT_NG!M4+GT_Spot!M4+Bawana_NG!M4+Bawana_RLNG!M4+Bawana_Spot!M4</f>
        <v>69.83</v>
      </c>
      <c r="O4" s="194">
        <f>PPCL_NG!T4+PPCL_Spot!T4+GT_NG!T4+GT_Spot!T4+Bawana_NG!T4+Bawana_RLNG!T4+Bawana_Spot!T4</f>
        <v>69.99170363245004</v>
      </c>
      <c r="P4" s="195">
        <f t="shared" si="4"/>
        <v>-0.16170363245004182</v>
      </c>
      <c r="Q4" s="195">
        <f t="shared" ref="Q4:Q67" si="5">D4+G4+J4+M4+P4</f>
        <v>-0.53999999999997605</v>
      </c>
    </row>
    <row r="5" spans="1:17">
      <c r="A5" s="34" t="s">
        <v>47</v>
      </c>
      <c r="B5" s="194">
        <f>PPCL_NG!I5+PPCL_Spot!I5+GT_NG!I5+GT_Spot!I5+Bawana_NG!I5+Bawana_RLNG!I5+Bawana_Spot!I5</f>
        <v>99.59</v>
      </c>
      <c r="C5" s="194">
        <f>PPCL_NG!P5+PPCL_Spot!P5+GT_NG!P5+GT_Spot!P5+Bawana_NG!P5+Bawana_RLNG!P5+Bawana_Spot!P5</f>
        <v>99.816498213104381</v>
      </c>
      <c r="D5" s="195">
        <f t="shared" si="0"/>
        <v>-0.22649821310437801</v>
      </c>
      <c r="E5" s="194">
        <f>PPCL_NG!J5+PPCL_Spot!J5+GT_NG!J5+GT_Spot!J5+Bawana_NG!J5+Bawana_RLNG!J5+Bawana_Spot!J5</f>
        <v>57.11</v>
      </c>
      <c r="F5" s="194">
        <f>PPCL_NG!Q5+PPCL_Spot!Q5+GT_NG!Q5+GT_Spot!Q5+Bawana_NG!Q5+Bawana_RLNG!Q5+Bawana_Spot!Q5</f>
        <v>57.234062219516531</v>
      </c>
      <c r="G5" s="195">
        <f t="shared" si="1"/>
        <v>-0.12406221951653151</v>
      </c>
      <c r="H5" s="194">
        <f>PPCL_NG!K5+PPCL_Spot!K5+GT_NG!K5+GT_Spot!K5+Bawana_NG!K5+Bawana_RLNG!K5+Bawana_Spot!K5</f>
        <v>5</v>
      </c>
      <c r="I5" s="194">
        <f>PPCL_NG!R5+PPCL_Spot!R5+GT_NG!R5+GT_Spot!R5+Bawana_NG!R5+Bawana_RLNG!R5+Bawana_Spot!R5</f>
        <v>5.0002314707652413</v>
      </c>
      <c r="J5" s="195">
        <f t="shared" si="2"/>
        <v>-2.3147076524132615E-4</v>
      </c>
      <c r="K5" s="194">
        <f>PPCL_NG!L5+PPCL_Spot!L5+GT_NG!L5+GT_Spot!L5+Bawana_NG!L5+Bawana_RLNG!L5+Bawana_Spot!L5</f>
        <v>21.55</v>
      </c>
      <c r="L5" s="194">
        <f>PPCL_NG!S5+PPCL_Spot!S5+GT_NG!S5+GT_Spot!S5+Bawana_NG!S5+Bawana_RLNG!S5+Bawana_Spot!S5</f>
        <v>21.577504464163784</v>
      </c>
      <c r="M5" s="195">
        <f t="shared" si="3"/>
        <v>-2.7504464163783382E-2</v>
      </c>
      <c r="N5" s="194">
        <f>PPCL_NG!M5+PPCL_Spot!M5+GT_NG!M5+GT_Spot!M5+Bawana_NG!M5+Bawana_RLNG!M5+Bawana_Spot!M5</f>
        <v>69.83</v>
      </c>
      <c r="O5" s="194">
        <f>PPCL_NG!T5+PPCL_Spot!T5+GT_NG!T5+GT_Spot!T5+Bawana_NG!T5+Bawana_RLNG!T5+Bawana_Spot!T5</f>
        <v>69.99170363245004</v>
      </c>
      <c r="P5" s="195">
        <f t="shared" si="4"/>
        <v>-0.16170363245004182</v>
      </c>
      <c r="Q5" s="195">
        <f t="shared" si="5"/>
        <v>-0.53999999999997605</v>
      </c>
    </row>
    <row r="6" spans="1:17">
      <c r="A6" s="34" t="s">
        <v>48</v>
      </c>
      <c r="B6" s="194">
        <f>PPCL_NG!I6+PPCL_Spot!I6+GT_NG!I6+GT_Spot!I6+Bawana_NG!I6+Bawana_RLNG!I6+Bawana_Spot!I6</f>
        <v>99.59</v>
      </c>
      <c r="C6" s="194">
        <f>PPCL_NG!P6+PPCL_Spot!P6+GT_NG!P6+GT_Spot!P6+Bawana_NG!P6+Bawana_RLNG!P6+Bawana_Spot!P6</f>
        <v>99.816498213104381</v>
      </c>
      <c r="D6" s="195">
        <f t="shared" si="0"/>
        <v>-0.22649821310437801</v>
      </c>
      <c r="E6" s="194">
        <f>PPCL_NG!J6+PPCL_Spot!J6+GT_NG!J6+GT_Spot!J6+Bawana_NG!J6+Bawana_RLNG!J6+Bawana_Spot!J6</f>
        <v>57.11</v>
      </c>
      <c r="F6" s="194">
        <f>PPCL_NG!Q6+PPCL_Spot!Q6+GT_NG!Q6+GT_Spot!Q6+Bawana_NG!Q6+Bawana_RLNG!Q6+Bawana_Spot!Q6</f>
        <v>57.234062219516531</v>
      </c>
      <c r="G6" s="195">
        <f t="shared" si="1"/>
        <v>-0.12406221951653151</v>
      </c>
      <c r="H6" s="194">
        <f>PPCL_NG!K6+PPCL_Spot!K6+GT_NG!K6+GT_Spot!K6+Bawana_NG!K6+Bawana_RLNG!K6+Bawana_Spot!K6</f>
        <v>5</v>
      </c>
      <c r="I6" s="194">
        <f>PPCL_NG!R6+PPCL_Spot!R6+GT_NG!R6+GT_Spot!R6+Bawana_NG!R6+Bawana_RLNG!R6+Bawana_Spot!R6</f>
        <v>5.0002314707652413</v>
      </c>
      <c r="J6" s="195">
        <f t="shared" si="2"/>
        <v>-2.3147076524132615E-4</v>
      </c>
      <c r="K6" s="194">
        <f>PPCL_NG!L6+PPCL_Spot!L6+GT_NG!L6+GT_Spot!L6+Bawana_NG!L6+Bawana_RLNG!L6+Bawana_Spot!L6</f>
        <v>21.55</v>
      </c>
      <c r="L6" s="194">
        <f>PPCL_NG!S6+PPCL_Spot!S6+GT_NG!S6+GT_Spot!S6+Bawana_NG!S6+Bawana_RLNG!S6+Bawana_Spot!S6</f>
        <v>21.577504464163784</v>
      </c>
      <c r="M6" s="195">
        <f t="shared" si="3"/>
        <v>-2.7504464163783382E-2</v>
      </c>
      <c r="N6" s="194">
        <f>PPCL_NG!M6+PPCL_Spot!M6+GT_NG!M6+GT_Spot!M6+Bawana_NG!M6+Bawana_RLNG!M6+Bawana_Spot!M6</f>
        <v>69.83</v>
      </c>
      <c r="O6" s="194">
        <f>PPCL_NG!T6+PPCL_Spot!T6+GT_NG!T6+GT_Spot!T6+Bawana_NG!T6+Bawana_RLNG!T6+Bawana_Spot!T6</f>
        <v>69.99170363245004</v>
      </c>
      <c r="P6" s="195">
        <f t="shared" si="4"/>
        <v>-0.16170363245004182</v>
      </c>
      <c r="Q6" s="195">
        <f t="shared" si="5"/>
        <v>-0.53999999999997605</v>
      </c>
    </row>
    <row r="7" spans="1:17">
      <c r="A7" s="34" t="s">
        <v>49</v>
      </c>
      <c r="B7" s="194">
        <f>PPCL_NG!I7+PPCL_Spot!I7+GT_NG!I7+GT_Spot!I7+Bawana_NG!I7+Bawana_RLNG!I7+Bawana_Spot!I7</f>
        <v>99.59</v>
      </c>
      <c r="C7" s="194">
        <f>PPCL_NG!P7+PPCL_Spot!P7+GT_NG!P7+GT_Spot!P7+Bawana_NG!P7+Bawana_RLNG!P7+Bawana_Spot!P7</f>
        <v>99.816498213104381</v>
      </c>
      <c r="D7" s="195">
        <f t="shared" si="0"/>
        <v>-0.22649821310437801</v>
      </c>
      <c r="E7" s="194">
        <f>PPCL_NG!J7+PPCL_Spot!J7+GT_NG!J7+GT_Spot!J7+Bawana_NG!J7+Bawana_RLNG!J7+Bawana_Spot!J7</f>
        <v>57.11</v>
      </c>
      <c r="F7" s="194">
        <f>PPCL_NG!Q7+PPCL_Spot!Q7+GT_NG!Q7+GT_Spot!Q7+Bawana_NG!Q7+Bawana_RLNG!Q7+Bawana_Spot!Q7</f>
        <v>57.234062219516531</v>
      </c>
      <c r="G7" s="195">
        <f t="shared" si="1"/>
        <v>-0.12406221951653151</v>
      </c>
      <c r="H7" s="194">
        <f>PPCL_NG!K7+PPCL_Spot!K7+GT_NG!K7+GT_Spot!K7+Bawana_NG!K7+Bawana_RLNG!K7+Bawana_Spot!K7</f>
        <v>5</v>
      </c>
      <c r="I7" s="194">
        <f>PPCL_NG!R7+PPCL_Spot!R7+GT_NG!R7+GT_Spot!R7+Bawana_NG!R7+Bawana_RLNG!R7+Bawana_Spot!R7</f>
        <v>5.0002314707652413</v>
      </c>
      <c r="J7" s="195">
        <f t="shared" si="2"/>
        <v>-2.3147076524132615E-4</v>
      </c>
      <c r="K7" s="194">
        <f>PPCL_NG!L7+PPCL_Spot!L7+GT_NG!L7+GT_Spot!L7+Bawana_NG!L7+Bawana_RLNG!L7+Bawana_Spot!L7</f>
        <v>21.55</v>
      </c>
      <c r="L7" s="194">
        <f>PPCL_NG!S7+PPCL_Spot!S7+GT_NG!S7+GT_Spot!S7+Bawana_NG!S7+Bawana_RLNG!S7+Bawana_Spot!S7</f>
        <v>21.577504464163784</v>
      </c>
      <c r="M7" s="195">
        <f t="shared" si="3"/>
        <v>-2.7504464163783382E-2</v>
      </c>
      <c r="N7" s="194">
        <f>PPCL_NG!M7+PPCL_Spot!M7+GT_NG!M7+GT_Spot!M7+Bawana_NG!M7+Bawana_RLNG!M7+Bawana_Spot!M7</f>
        <v>69.83</v>
      </c>
      <c r="O7" s="194">
        <f>PPCL_NG!T7+PPCL_Spot!T7+GT_NG!T7+GT_Spot!T7+Bawana_NG!T7+Bawana_RLNG!T7+Bawana_Spot!T7</f>
        <v>69.99170363245004</v>
      </c>
      <c r="P7" s="195">
        <f t="shared" si="4"/>
        <v>-0.16170363245004182</v>
      </c>
      <c r="Q7" s="195">
        <f t="shared" si="5"/>
        <v>-0.53999999999997605</v>
      </c>
    </row>
    <row r="8" spans="1:17">
      <c r="A8" s="34" t="s">
        <v>50</v>
      </c>
      <c r="B8" s="194">
        <f>PPCL_NG!I8+PPCL_Spot!I8+GT_NG!I8+GT_Spot!I8+Bawana_NG!I8+Bawana_RLNG!I8+Bawana_Spot!I8</f>
        <v>99.59</v>
      </c>
      <c r="C8" s="194">
        <f>PPCL_NG!P8+PPCL_Spot!P8+GT_NG!P8+GT_Spot!P8+Bawana_NG!P8+Bawana_RLNG!P8+Bawana_Spot!P8</f>
        <v>99.816498213104381</v>
      </c>
      <c r="D8" s="195">
        <f t="shared" si="0"/>
        <v>-0.22649821310437801</v>
      </c>
      <c r="E8" s="194">
        <f>PPCL_NG!J8+PPCL_Spot!J8+GT_NG!J8+GT_Spot!J8+Bawana_NG!J8+Bawana_RLNG!J8+Bawana_Spot!J8</f>
        <v>57.11</v>
      </c>
      <c r="F8" s="194">
        <f>PPCL_NG!Q8+PPCL_Spot!Q8+GT_NG!Q8+GT_Spot!Q8+Bawana_NG!Q8+Bawana_RLNG!Q8+Bawana_Spot!Q8</f>
        <v>57.234062219516531</v>
      </c>
      <c r="G8" s="195">
        <f t="shared" si="1"/>
        <v>-0.12406221951653151</v>
      </c>
      <c r="H8" s="194">
        <f>PPCL_NG!K8+PPCL_Spot!K8+GT_NG!K8+GT_Spot!K8+Bawana_NG!K8+Bawana_RLNG!K8+Bawana_Spot!K8</f>
        <v>5</v>
      </c>
      <c r="I8" s="194">
        <f>PPCL_NG!R8+PPCL_Spot!R8+GT_NG!R8+GT_Spot!R8+Bawana_NG!R8+Bawana_RLNG!R8+Bawana_Spot!R8</f>
        <v>5.0002314707652413</v>
      </c>
      <c r="J8" s="195">
        <f t="shared" si="2"/>
        <v>-2.3147076524132615E-4</v>
      </c>
      <c r="K8" s="194">
        <f>PPCL_NG!L8+PPCL_Spot!L8+GT_NG!L8+GT_Spot!L8+Bawana_NG!L8+Bawana_RLNG!L8+Bawana_Spot!L8</f>
        <v>21.55</v>
      </c>
      <c r="L8" s="194">
        <f>PPCL_NG!S8+PPCL_Spot!S8+GT_NG!S8+GT_Spot!S8+Bawana_NG!S8+Bawana_RLNG!S8+Bawana_Spot!S8</f>
        <v>21.577504464163784</v>
      </c>
      <c r="M8" s="195">
        <f t="shared" si="3"/>
        <v>-2.7504464163783382E-2</v>
      </c>
      <c r="N8" s="194">
        <f>PPCL_NG!M8+PPCL_Spot!M8+GT_NG!M8+GT_Spot!M8+Bawana_NG!M8+Bawana_RLNG!M8+Bawana_Spot!M8</f>
        <v>69.83</v>
      </c>
      <c r="O8" s="194">
        <f>PPCL_NG!T8+PPCL_Spot!T8+GT_NG!T8+GT_Spot!T8+Bawana_NG!T8+Bawana_RLNG!T8+Bawana_Spot!T8</f>
        <v>69.99170363245004</v>
      </c>
      <c r="P8" s="195">
        <f t="shared" si="4"/>
        <v>-0.16170363245004182</v>
      </c>
      <c r="Q8" s="195">
        <f t="shared" si="5"/>
        <v>-0.53999999999997605</v>
      </c>
    </row>
    <row r="9" spans="1:17">
      <c r="A9" s="34" t="s">
        <v>51</v>
      </c>
      <c r="B9" s="194">
        <f>PPCL_NG!I9+PPCL_Spot!I9+GT_NG!I9+GT_Spot!I9+Bawana_NG!I9+Bawana_RLNG!I9+Bawana_Spot!I9</f>
        <v>99.59</v>
      </c>
      <c r="C9" s="194">
        <f>PPCL_NG!P9+PPCL_Spot!P9+GT_NG!P9+GT_Spot!P9+Bawana_NG!P9+Bawana_RLNG!P9+Bawana_Spot!P9</f>
        <v>99.816498213104381</v>
      </c>
      <c r="D9" s="195">
        <f t="shared" si="0"/>
        <v>-0.22649821310437801</v>
      </c>
      <c r="E9" s="194">
        <f>PPCL_NG!J9+PPCL_Spot!J9+GT_NG!J9+GT_Spot!J9+Bawana_NG!J9+Bawana_RLNG!J9+Bawana_Spot!J9</f>
        <v>57.11</v>
      </c>
      <c r="F9" s="194">
        <f>PPCL_NG!Q9+PPCL_Spot!Q9+GT_NG!Q9+GT_Spot!Q9+Bawana_NG!Q9+Bawana_RLNG!Q9+Bawana_Spot!Q9</f>
        <v>57.234062219516531</v>
      </c>
      <c r="G9" s="195">
        <f t="shared" si="1"/>
        <v>-0.12406221951653151</v>
      </c>
      <c r="H9" s="194">
        <f>PPCL_NG!K9+PPCL_Spot!K9+GT_NG!K9+GT_Spot!K9+Bawana_NG!K9+Bawana_RLNG!K9+Bawana_Spot!K9</f>
        <v>5</v>
      </c>
      <c r="I9" s="194">
        <f>PPCL_NG!R9+PPCL_Spot!R9+GT_NG!R9+GT_Spot!R9+Bawana_NG!R9+Bawana_RLNG!R9+Bawana_Spot!R9</f>
        <v>5.0002314707652413</v>
      </c>
      <c r="J9" s="195">
        <f t="shared" si="2"/>
        <v>-2.3147076524132615E-4</v>
      </c>
      <c r="K9" s="194">
        <f>PPCL_NG!L9+PPCL_Spot!L9+GT_NG!L9+GT_Spot!L9+Bawana_NG!L9+Bawana_RLNG!L9+Bawana_Spot!L9</f>
        <v>21.55</v>
      </c>
      <c r="L9" s="194">
        <f>PPCL_NG!S9+PPCL_Spot!S9+GT_NG!S9+GT_Spot!S9+Bawana_NG!S9+Bawana_RLNG!S9+Bawana_Spot!S9</f>
        <v>21.577504464163784</v>
      </c>
      <c r="M9" s="195">
        <f t="shared" si="3"/>
        <v>-2.7504464163783382E-2</v>
      </c>
      <c r="N9" s="194">
        <f>PPCL_NG!M9+PPCL_Spot!M9+GT_NG!M9+GT_Spot!M9+Bawana_NG!M9+Bawana_RLNG!M9+Bawana_Spot!M9</f>
        <v>69.83</v>
      </c>
      <c r="O9" s="194">
        <f>PPCL_NG!T9+PPCL_Spot!T9+GT_NG!T9+GT_Spot!T9+Bawana_NG!T9+Bawana_RLNG!T9+Bawana_Spot!T9</f>
        <v>69.99170363245004</v>
      </c>
      <c r="P9" s="195">
        <f t="shared" si="4"/>
        <v>-0.16170363245004182</v>
      </c>
      <c r="Q9" s="195">
        <f t="shared" si="5"/>
        <v>-0.53999999999997605</v>
      </c>
    </row>
    <row r="10" spans="1:17">
      <c r="A10" s="34" t="s">
        <v>52</v>
      </c>
      <c r="B10" s="194">
        <f>PPCL_NG!I10+PPCL_Spot!I10+GT_NG!I10+GT_Spot!I10+Bawana_NG!I10+Bawana_RLNG!I10+Bawana_Spot!I10</f>
        <v>99.59</v>
      </c>
      <c r="C10" s="194">
        <f>PPCL_NG!P10+PPCL_Spot!P10+GT_NG!P10+GT_Spot!P10+Bawana_NG!P10+Bawana_RLNG!P10+Bawana_Spot!P10</f>
        <v>99.816498213104381</v>
      </c>
      <c r="D10" s="195">
        <f t="shared" si="0"/>
        <v>-0.22649821310437801</v>
      </c>
      <c r="E10" s="194">
        <f>PPCL_NG!J10+PPCL_Spot!J10+GT_NG!J10+GT_Spot!J10+Bawana_NG!J10+Bawana_RLNG!J10+Bawana_Spot!J10</f>
        <v>57.11</v>
      </c>
      <c r="F10" s="194">
        <f>PPCL_NG!Q10+PPCL_Spot!Q10+GT_NG!Q10+GT_Spot!Q10+Bawana_NG!Q10+Bawana_RLNG!Q10+Bawana_Spot!Q10</f>
        <v>57.234062219516531</v>
      </c>
      <c r="G10" s="195">
        <f t="shared" si="1"/>
        <v>-0.12406221951653151</v>
      </c>
      <c r="H10" s="194">
        <f>PPCL_NG!K10+PPCL_Spot!K10+GT_NG!K10+GT_Spot!K10+Bawana_NG!K10+Bawana_RLNG!K10+Bawana_Spot!K10</f>
        <v>5</v>
      </c>
      <c r="I10" s="194">
        <f>PPCL_NG!R10+PPCL_Spot!R10+GT_NG!R10+GT_Spot!R10+Bawana_NG!R10+Bawana_RLNG!R10+Bawana_Spot!R10</f>
        <v>5.0002314707652413</v>
      </c>
      <c r="J10" s="195">
        <f t="shared" si="2"/>
        <v>-2.3147076524132615E-4</v>
      </c>
      <c r="K10" s="194">
        <f>PPCL_NG!L10+PPCL_Spot!L10+GT_NG!L10+GT_Spot!L10+Bawana_NG!L10+Bawana_RLNG!L10+Bawana_Spot!L10</f>
        <v>21.55</v>
      </c>
      <c r="L10" s="194">
        <f>PPCL_NG!S10+PPCL_Spot!S10+GT_NG!S10+GT_Spot!S10+Bawana_NG!S10+Bawana_RLNG!S10+Bawana_Spot!S10</f>
        <v>21.577504464163784</v>
      </c>
      <c r="M10" s="195">
        <f t="shared" si="3"/>
        <v>-2.7504464163783382E-2</v>
      </c>
      <c r="N10" s="194">
        <f>PPCL_NG!M10+PPCL_Spot!M10+GT_NG!M10+GT_Spot!M10+Bawana_NG!M10+Bawana_RLNG!M10+Bawana_Spot!M10</f>
        <v>69.83</v>
      </c>
      <c r="O10" s="194">
        <f>PPCL_NG!T10+PPCL_Spot!T10+GT_NG!T10+GT_Spot!T10+Bawana_NG!T10+Bawana_RLNG!T10+Bawana_Spot!T10</f>
        <v>69.99170363245004</v>
      </c>
      <c r="P10" s="195">
        <f t="shared" si="4"/>
        <v>-0.16170363245004182</v>
      </c>
      <c r="Q10" s="195">
        <f t="shared" si="5"/>
        <v>-0.53999999999997605</v>
      </c>
    </row>
    <row r="11" spans="1:17">
      <c r="A11" s="34" t="s">
        <v>53</v>
      </c>
      <c r="B11" s="194">
        <f>PPCL_NG!I11+PPCL_Spot!I11+GT_NG!I11+GT_Spot!I11+Bawana_NG!I11+Bawana_RLNG!I11+Bawana_Spot!I11</f>
        <v>99.59</v>
      </c>
      <c r="C11" s="194">
        <f>PPCL_NG!P11+PPCL_Spot!P11+GT_NG!P11+GT_Spot!P11+Bawana_NG!P11+Bawana_RLNG!P11+Bawana_Spot!P11</f>
        <v>99.816498213104381</v>
      </c>
      <c r="D11" s="195">
        <f t="shared" si="0"/>
        <v>-0.22649821310437801</v>
      </c>
      <c r="E11" s="194">
        <f>PPCL_NG!J11+PPCL_Spot!J11+GT_NG!J11+GT_Spot!J11+Bawana_NG!J11+Bawana_RLNG!J11+Bawana_Spot!J11</f>
        <v>57.11</v>
      </c>
      <c r="F11" s="194">
        <f>PPCL_NG!Q11+PPCL_Spot!Q11+GT_NG!Q11+GT_Spot!Q11+Bawana_NG!Q11+Bawana_RLNG!Q11+Bawana_Spot!Q11</f>
        <v>57.234062219516531</v>
      </c>
      <c r="G11" s="195">
        <f t="shared" si="1"/>
        <v>-0.12406221951653151</v>
      </c>
      <c r="H11" s="194">
        <f>PPCL_NG!K11+PPCL_Spot!K11+GT_NG!K11+GT_Spot!K11+Bawana_NG!K11+Bawana_RLNG!K11+Bawana_Spot!K11</f>
        <v>5</v>
      </c>
      <c r="I11" s="194">
        <f>PPCL_NG!R11+PPCL_Spot!R11+GT_NG!R11+GT_Spot!R11+Bawana_NG!R11+Bawana_RLNG!R11+Bawana_Spot!R11</f>
        <v>5.0002314707652413</v>
      </c>
      <c r="J11" s="195">
        <f t="shared" si="2"/>
        <v>-2.3147076524132615E-4</v>
      </c>
      <c r="K11" s="194">
        <f>PPCL_NG!L11+PPCL_Spot!L11+GT_NG!L11+GT_Spot!L11+Bawana_NG!L11+Bawana_RLNG!L11+Bawana_Spot!L11</f>
        <v>21.55</v>
      </c>
      <c r="L11" s="194">
        <f>PPCL_NG!S11+PPCL_Spot!S11+GT_NG!S11+GT_Spot!S11+Bawana_NG!S11+Bawana_RLNG!S11+Bawana_Spot!S11</f>
        <v>21.577504464163784</v>
      </c>
      <c r="M11" s="195">
        <f t="shared" si="3"/>
        <v>-2.7504464163783382E-2</v>
      </c>
      <c r="N11" s="194">
        <f>PPCL_NG!M11+PPCL_Spot!M11+GT_NG!M11+GT_Spot!M11+Bawana_NG!M11+Bawana_RLNG!M11+Bawana_Spot!M11</f>
        <v>69.83</v>
      </c>
      <c r="O11" s="194">
        <f>PPCL_NG!T11+PPCL_Spot!T11+GT_NG!T11+GT_Spot!T11+Bawana_NG!T11+Bawana_RLNG!T11+Bawana_Spot!T11</f>
        <v>69.99170363245004</v>
      </c>
      <c r="P11" s="195">
        <f t="shared" si="4"/>
        <v>-0.16170363245004182</v>
      </c>
      <c r="Q11" s="195">
        <f t="shared" si="5"/>
        <v>-0.53999999999997605</v>
      </c>
    </row>
    <row r="12" spans="1:17">
      <c r="A12" s="34" t="s">
        <v>54</v>
      </c>
      <c r="B12" s="194">
        <f>PPCL_NG!I12+PPCL_Spot!I12+GT_NG!I12+GT_Spot!I12+Bawana_NG!I12+Bawana_RLNG!I12+Bawana_Spot!I12</f>
        <v>99.59</v>
      </c>
      <c r="C12" s="194">
        <f>PPCL_NG!P12+PPCL_Spot!P12+GT_NG!P12+GT_Spot!P12+Bawana_NG!P12+Bawana_RLNG!P12+Bawana_Spot!P12</f>
        <v>99.816498213104381</v>
      </c>
      <c r="D12" s="195">
        <f t="shared" si="0"/>
        <v>-0.22649821310437801</v>
      </c>
      <c r="E12" s="194">
        <f>PPCL_NG!J12+PPCL_Spot!J12+GT_NG!J12+GT_Spot!J12+Bawana_NG!J12+Bawana_RLNG!J12+Bawana_Spot!J12</f>
        <v>57.11</v>
      </c>
      <c r="F12" s="194">
        <f>PPCL_NG!Q12+PPCL_Spot!Q12+GT_NG!Q12+GT_Spot!Q12+Bawana_NG!Q12+Bawana_RLNG!Q12+Bawana_Spot!Q12</f>
        <v>57.234062219516531</v>
      </c>
      <c r="G12" s="195">
        <f t="shared" si="1"/>
        <v>-0.12406221951653151</v>
      </c>
      <c r="H12" s="194">
        <f>PPCL_NG!K12+PPCL_Spot!K12+GT_NG!K12+GT_Spot!K12+Bawana_NG!K12+Bawana_RLNG!K12+Bawana_Spot!K12</f>
        <v>5</v>
      </c>
      <c r="I12" s="194">
        <f>PPCL_NG!R12+PPCL_Spot!R12+GT_NG!R12+GT_Spot!R12+Bawana_NG!R12+Bawana_RLNG!R12+Bawana_Spot!R12</f>
        <v>5.0002314707652413</v>
      </c>
      <c r="J12" s="195">
        <f t="shared" si="2"/>
        <v>-2.3147076524132615E-4</v>
      </c>
      <c r="K12" s="194">
        <f>PPCL_NG!L12+PPCL_Spot!L12+GT_NG!L12+GT_Spot!L12+Bawana_NG!L12+Bawana_RLNG!L12+Bawana_Spot!L12</f>
        <v>21.55</v>
      </c>
      <c r="L12" s="194">
        <f>PPCL_NG!S12+PPCL_Spot!S12+GT_NG!S12+GT_Spot!S12+Bawana_NG!S12+Bawana_RLNG!S12+Bawana_Spot!S12</f>
        <v>21.577504464163784</v>
      </c>
      <c r="M12" s="195">
        <f t="shared" si="3"/>
        <v>-2.7504464163783382E-2</v>
      </c>
      <c r="N12" s="194">
        <f>PPCL_NG!M12+PPCL_Spot!M12+GT_NG!M12+GT_Spot!M12+Bawana_NG!M12+Bawana_RLNG!M12+Bawana_Spot!M12</f>
        <v>69.83</v>
      </c>
      <c r="O12" s="194">
        <f>PPCL_NG!T12+PPCL_Spot!T12+GT_NG!T12+GT_Spot!T12+Bawana_NG!T12+Bawana_RLNG!T12+Bawana_Spot!T12</f>
        <v>69.99170363245004</v>
      </c>
      <c r="P12" s="195">
        <f t="shared" si="4"/>
        <v>-0.16170363245004182</v>
      </c>
      <c r="Q12" s="195">
        <f t="shared" si="5"/>
        <v>-0.53999999999997605</v>
      </c>
    </row>
    <row r="13" spans="1:17">
      <c r="A13" s="34" t="s">
        <v>55</v>
      </c>
      <c r="B13" s="194">
        <f>PPCL_NG!I13+PPCL_Spot!I13+GT_NG!I13+GT_Spot!I13+Bawana_NG!I13+Bawana_RLNG!I13+Bawana_Spot!I13</f>
        <v>99.59</v>
      </c>
      <c r="C13" s="194">
        <f>PPCL_NG!P13+PPCL_Spot!P13+GT_NG!P13+GT_Spot!P13+Bawana_NG!P13+Bawana_RLNG!P13+Bawana_Spot!P13</f>
        <v>99.816498213104381</v>
      </c>
      <c r="D13" s="195">
        <f t="shared" si="0"/>
        <v>-0.22649821310437801</v>
      </c>
      <c r="E13" s="194">
        <f>PPCL_NG!J13+PPCL_Spot!J13+GT_NG!J13+GT_Spot!J13+Bawana_NG!J13+Bawana_RLNG!J13+Bawana_Spot!J13</f>
        <v>57.11</v>
      </c>
      <c r="F13" s="194">
        <f>PPCL_NG!Q13+PPCL_Spot!Q13+GT_NG!Q13+GT_Spot!Q13+Bawana_NG!Q13+Bawana_RLNG!Q13+Bawana_Spot!Q13</f>
        <v>57.234062219516531</v>
      </c>
      <c r="G13" s="195">
        <f t="shared" si="1"/>
        <v>-0.12406221951653151</v>
      </c>
      <c r="H13" s="194">
        <f>PPCL_NG!K13+PPCL_Spot!K13+GT_NG!K13+GT_Spot!K13+Bawana_NG!K13+Bawana_RLNG!K13+Bawana_Spot!K13</f>
        <v>5</v>
      </c>
      <c r="I13" s="194">
        <f>PPCL_NG!R13+PPCL_Spot!R13+GT_NG!R13+GT_Spot!R13+Bawana_NG!R13+Bawana_RLNG!R13+Bawana_Spot!R13</f>
        <v>5.0002314707652413</v>
      </c>
      <c r="J13" s="195">
        <f t="shared" si="2"/>
        <v>-2.3147076524132615E-4</v>
      </c>
      <c r="K13" s="194">
        <f>PPCL_NG!L13+PPCL_Spot!L13+GT_NG!L13+GT_Spot!L13+Bawana_NG!L13+Bawana_RLNG!L13+Bawana_Spot!L13</f>
        <v>21.55</v>
      </c>
      <c r="L13" s="194">
        <f>PPCL_NG!S13+PPCL_Spot!S13+GT_NG!S13+GT_Spot!S13+Bawana_NG!S13+Bawana_RLNG!S13+Bawana_Spot!S13</f>
        <v>21.577504464163784</v>
      </c>
      <c r="M13" s="195">
        <f t="shared" si="3"/>
        <v>-2.7504464163783382E-2</v>
      </c>
      <c r="N13" s="194">
        <f>PPCL_NG!M13+PPCL_Spot!M13+GT_NG!M13+GT_Spot!M13+Bawana_NG!M13+Bawana_RLNG!M13+Bawana_Spot!M13</f>
        <v>69.83</v>
      </c>
      <c r="O13" s="194">
        <f>PPCL_NG!T13+PPCL_Spot!T13+GT_NG!T13+GT_Spot!T13+Bawana_NG!T13+Bawana_RLNG!T13+Bawana_Spot!T13</f>
        <v>69.99170363245004</v>
      </c>
      <c r="P13" s="195">
        <f t="shared" si="4"/>
        <v>-0.16170363245004182</v>
      </c>
      <c r="Q13" s="195">
        <f t="shared" si="5"/>
        <v>-0.53999999999997605</v>
      </c>
    </row>
    <row r="14" spans="1:17">
      <c r="A14" s="34" t="s">
        <v>56</v>
      </c>
      <c r="B14" s="194">
        <f>PPCL_NG!I14+PPCL_Spot!I14+GT_NG!I14+GT_Spot!I14+Bawana_NG!I14+Bawana_RLNG!I14+Bawana_Spot!I14</f>
        <v>99.59</v>
      </c>
      <c r="C14" s="194">
        <f>PPCL_NG!P14+PPCL_Spot!P14+GT_NG!P14+GT_Spot!P14+Bawana_NG!P14+Bawana_RLNG!P14+Bawana_Spot!P14</f>
        <v>99.816498213104381</v>
      </c>
      <c r="D14" s="195">
        <f t="shared" si="0"/>
        <v>-0.22649821310437801</v>
      </c>
      <c r="E14" s="194">
        <f>PPCL_NG!J14+PPCL_Spot!J14+GT_NG!J14+GT_Spot!J14+Bawana_NG!J14+Bawana_RLNG!J14+Bawana_Spot!J14</f>
        <v>57.11</v>
      </c>
      <c r="F14" s="194">
        <f>PPCL_NG!Q14+PPCL_Spot!Q14+GT_NG!Q14+GT_Spot!Q14+Bawana_NG!Q14+Bawana_RLNG!Q14+Bawana_Spot!Q14</f>
        <v>57.234062219516531</v>
      </c>
      <c r="G14" s="195">
        <f t="shared" si="1"/>
        <v>-0.12406221951653151</v>
      </c>
      <c r="H14" s="194">
        <f>PPCL_NG!K14+PPCL_Spot!K14+GT_NG!K14+GT_Spot!K14+Bawana_NG!K14+Bawana_RLNG!K14+Bawana_Spot!K14</f>
        <v>5</v>
      </c>
      <c r="I14" s="194">
        <f>PPCL_NG!R14+PPCL_Spot!R14+GT_NG!R14+GT_Spot!R14+Bawana_NG!R14+Bawana_RLNG!R14+Bawana_Spot!R14</f>
        <v>5.0002314707652413</v>
      </c>
      <c r="J14" s="195">
        <f t="shared" si="2"/>
        <v>-2.3147076524132615E-4</v>
      </c>
      <c r="K14" s="194">
        <f>PPCL_NG!L14+PPCL_Spot!L14+GT_NG!L14+GT_Spot!L14+Bawana_NG!L14+Bawana_RLNG!L14+Bawana_Spot!L14</f>
        <v>21.55</v>
      </c>
      <c r="L14" s="194">
        <f>PPCL_NG!S14+PPCL_Spot!S14+GT_NG!S14+GT_Spot!S14+Bawana_NG!S14+Bawana_RLNG!S14+Bawana_Spot!S14</f>
        <v>21.577504464163784</v>
      </c>
      <c r="M14" s="195">
        <f t="shared" si="3"/>
        <v>-2.7504464163783382E-2</v>
      </c>
      <c r="N14" s="194">
        <f>PPCL_NG!M14+PPCL_Spot!M14+GT_NG!M14+GT_Spot!M14+Bawana_NG!M14+Bawana_RLNG!M14+Bawana_Spot!M14</f>
        <v>69.83</v>
      </c>
      <c r="O14" s="194">
        <f>PPCL_NG!T14+PPCL_Spot!T14+GT_NG!T14+GT_Spot!T14+Bawana_NG!T14+Bawana_RLNG!T14+Bawana_Spot!T14</f>
        <v>69.99170363245004</v>
      </c>
      <c r="P14" s="195">
        <f t="shared" si="4"/>
        <v>-0.16170363245004182</v>
      </c>
      <c r="Q14" s="195">
        <f t="shared" si="5"/>
        <v>-0.53999999999997605</v>
      </c>
    </row>
    <row r="15" spans="1:17">
      <c r="A15" s="34" t="s">
        <v>57</v>
      </c>
      <c r="B15" s="194">
        <f>PPCL_NG!I15+PPCL_Spot!I15+GT_NG!I15+GT_Spot!I15+Bawana_NG!I15+Bawana_RLNG!I15+Bawana_Spot!I15</f>
        <v>99.59</v>
      </c>
      <c r="C15" s="194">
        <f>PPCL_NG!P15+PPCL_Spot!P15+GT_NG!P15+GT_Spot!P15+Bawana_NG!P15+Bawana_RLNG!P15+Bawana_Spot!P15</f>
        <v>99.816498213104381</v>
      </c>
      <c r="D15" s="195">
        <f t="shared" si="0"/>
        <v>-0.22649821310437801</v>
      </c>
      <c r="E15" s="194">
        <f>PPCL_NG!J15+PPCL_Spot!J15+GT_NG!J15+GT_Spot!J15+Bawana_NG!J15+Bawana_RLNG!J15+Bawana_Spot!J15</f>
        <v>57.11</v>
      </c>
      <c r="F15" s="194">
        <f>PPCL_NG!Q15+PPCL_Spot!Q15+GT_NG!Q15+GT_Spot!Q15+Bawana_NG!Q15+Bawana_RLNG!Q15+Bawana_Spot!Q15</f>
        <v>57.234062219516531</v>
      </c>
      <c r="G15" s="195">
        <f t="shared" si="1"/>
        <v>-0.12406221951653151</v>
      </c>
      <c r="H15" s="194">
        <f>PPCL_NG!K15+PPCL_Spot!K15+GT_NG!K15+GT_Spot!K15+Bawana_NG!K15+Bawana_RLNG!K15+Bawana_Spot!K15</f>
        <v>5</v>
      </c>
      <c r="I15" s="194">
        <f>PPCL_NG!R15+PPCL_Spot!R15+GT_NG!R15+GT_Spot!R15+Bawana_NG!R15+Bawana_RLNG!R15+Bawana_Spot!R15</f>
        <v>5.0002314707652413</v>
      </c>
      <c r="J15" s="195">
        <f t="shared" si="2"/>
        <v>-2.3147076524132615E-4</v>
      </c>
      <c r="K15" s="194">
        <f>PPCL_NG!L15+PPCL_Spot!L15+GT_NG!L15+GT_Spot!L15+Bawana_NG!L15+Bawana_RLNG!L15+Bawana_Spot!L15</f>
        <v>21.55</v>
      </c>
      <c r="L15" s="194">
        <f>PPCL_NG!S15+PPCL_Spot!S15+GT_NG!S15+GT_Spot!S15+Bawana_NG!S15+Bawana_RLNG!S15+Bawana_Spot!S15</f>
        <v>21.577504464163784</v>
      </c>
      <c r="M15" s="195">
        <f t="shared" si="3"/>
        <v>-2.7504464163783382E-2</v>
      </c>
      <c r="N15" s="194">
        <f>PPCL_NG!M15+PPCL_Spot!M15+GT_NG!M15+GT_Spot!M15+Bawana_NG!M15+Bawana_RLNG!M15+Bawana_Spot!M15</f>
        <v>69.83</v>
      </c>
      <c r="O15" s="194">
        <f>PPCL_NG!T15+PPCL_Spot!T15+GT_NG!T15+GT_Spot!T15+Bawana_NG!T15+Bawana_RLNG!T15+Bawana_Spot!T15</f>
        <v>69.99170363245004</v>
      </c>
      <c r="P15" s="195">
        <f t="shared" si="4"/>
        <v>-0.16170363245004182</v>
      </c>
      <c r="Q15" s="195">
        <f t="shared" si="5"/>
        <v>-0.53999999999997605</v>
      </c>
    </row>
    <row r="16" spans="1:17">
      <c r="A16" s="34" t="s">
        <v>58</v>
      </c>
      <c r="B16" s="194">
        <f>PPCL_NG!I16+PPCL_Spot!I16+GT_NG!I16+GT_Spot!I16+Bawana_NG!I16+Bawana_RLNG!I16+Bawana_Spot!I16</f>
        <v>99.59</v>
      </c>
      <c r="C16" s="194">
        <f>PPCL_NG!P16+PPCL_Spot!P16+GT_NG!P16+GT_Spot!P16+Bawana_NG!P16+Bawana_RLNG!P16+Bawana_Spot!P16</f>
        <v>99.816498213104381</v>
      </c>
      <c r="D16" s="195">
        <f t="shared" si="0"/>
        <v>-0.22649821310437801</v>
      </c>
      <c r="E16" s="194">
        <f>PPCL_NG!J16+PPCL_Spot!J16+GT_NG!J16+GT_Spot!J16+Bawana_NG!J16+Bawana_RLNG!J16+Bawana_Spot!J16</f>
        <v>57.11</v>
      </c>
      <c r="F16" s="194">
        <f>PPCL_NG!Q16+PPCL_Spot!Q16+GT_NG!Q16+GT_Spot!Q16+Bawana_NG!Q16+Bawana_RLNG!Q16+Bawana_Spot!Q16</f>
        <v>57.234062219516531</v>
      </c>
      <c r="G16" s="195">
        <f t="shared" si="1"/>
        <v>-0.12406221951653151</v>
      </c>
      <c r="H16" s="194">
        <f>PPCL_NG!K16+PPCL_Spot!K16+GT_NG!K16+GT_Spot!K16+Bawana_NG!K16+Bawana_RLNG!K16+Bawana_Spot!K16</f>
        <v>5</v>
      </c>
      <c r="I16" s="194">
        <f>PPCL_NG!R16+PPCL_Spot!R16+GT_NG!R16+GT_Spot!R16+Bawana_NG!R16+Bawana_RLNG!R16+Bawana_Spot!R16</f>
        <v>5.0002314707652413</v>
      </c>
      <c r="J16" s="195">
        <f t="shared" si="2"/>
        <v>-2.3147076524132615E-4</v>
      </c>
      <c r="K16" s="194">
        <f>PPCL_NG!L16+PPCL_Spot!L16+GT_NG!L16+GT_Spot!L16+Bawana_NG!L16+Bawana_RLNG!L16+Bawana_Spot!L16</f>
        <v>21.55</v>
      </c>
      <c r="L16" s="194">
        <f>PPCL_NG!S16+PPCL_Spot!S16+GT_NG!S16+GT_Spot!S16+Bawana_NG!S16+Bawana_RLNG!S16+Bawana_Spot!S16</f>
        <v>21.577504464163784</v>
      </c>
      <c r="M16" s="195">
        <f t="shared" si="3"/>
        <v>-2.7504464163783382E-2</v>
      </c>
      <c r="N16" s="194">
        <f>PPCL_NG!M16+PPCL_Spot!M16+GT_NG!M16+GT_Spot!M16+Bawana_NG!M16+Bawana_RLNG!M16+Bawana_Spot!M16</f>
        <v>69.83</v>
      </c>
      <c r="O16" s="194">
        <f>PPCL_NG!T16+PPCL_Spot!T16+GT_NG!T16+GT_Spot!T16+Bawana_NG!T16+Bawana_RLNG!T16+Bawana_Spot!T16</f>
        <v>69.99170363245004</v>
      </c>
      <c r="P16" s="195">
        <f t="shared" si="4"/>
        <v>-0.16170363245004182</v>
      </c>
      <c r="Q16" s="195">
        <f t="shared" si="5"/>
        <v>-0.53999999999997605</v>
      </c>
    </row>
    <row r="17" spans="1:17">
      <c r="A17" s="34" t="s">
        <v>59</v>
      </c>
      <c r="B17" s="194">
        <f>PPCL_NG!I17+PPCL_Spot!I17+GT_NG!I17+GT_Spot!I17+Bawana_NG!I17+Bawana_RLNG!I17+Bawana_Spot!I17</f>
        <v>99.59</v>
      </c>
      <c r="C17" s="194">
        <f>PPCL_NG!P17+PPCL_Spot!P17+GT_NG!P17+GT_Spot!P17+Bawana_NG!P17+Bawana_RLNG!P17+Bawana_Spot!P17</f>
        <v>99.816498213104381</v>
      </c>
      <c r="D17" s="195">
        <f t="shared" si="0"/>
        <v>-0.22649821310437801</v>
      </c>
      <c r="E17" s="194">
        <f>PPCL_NG!J17+PPCL_Spot!J17+GT_NG!J17+GT_Spot!J17+Bawana_NG!J17+Bawana_RLNG!J17+Bawana_Spot!J17</f>
        <v>57.11</v>
      </c>
      <c r="F17" s="194">
        <f>PPCL_NG!Q17+PPCL_Spot!Q17+GT_NG!Q17+GT_Spot!Q17+Bawana_NG!Q17+Bawana_RLNG!Q17+Bawana_Spot!Q17</f>
        <v>57.234062219516531</v>
      </c>
      <c r="G17" s="195">
        <f t="shared" si="1"/>
        <v>-0.12406221951653151</v>
      </c>
      <c r="H17" s="194">
        <f>PPCL_NG!K17+PPCL_Spot!K17+GT_NG!K17+GT_Spot!K17+Bawana_NG!K17+Bawana_RLNG!K17+Bawana_Spot!K17</f>
        <v>5</v>
      </c>
      <c r="I17" s="194">
        <f>PPCL_NG!R17+PPCL_Spot!R17+GT_NG!R17+GT_Spot!R17+Bawana_NG!R17+Bawana_RLNG!R17+Bawana_Spot!R17</f>
        <v>5.0002314707652413</v>
      </c>
      <c r="J17" s="195">
        <f t="shared" si="2"/>
        <v>-2.3147076524132615E-4</v>
      </c>
      <c r="K17" s="194">
        <f>PPCL_NG!L17+PPCL_Spot!L17+GT_NG!L17+GT_Spot!L17+Bawana_NG!L17+Bawana_RLNG!L17+Bawana_Spot!L17</f>
        <v>21.55</v>
      </c>
      <c r="L17" s="194">
        <f>PPCL_NG!S17+PPCL_Spot!S17+GT_NG!S17+GT_Spot!S17+Bawana_NG!S17+Bawana_RLNG!S17+Bawana_Spot!S17</f>
        <v>21.577504464163784</v>
      </c>
      <c r="M17" s="195">
        <f t="shared" si="3"/>
        <v>-2.7504464163783382E-2</v>
      </c>
      <c r="N17" s="194">
        <f>PPCL_NG!M17+PPCL_Spot!M17+GT_NG!M17+GT_Spot!M17+Bawana_NG!M17+Bawana_RLNG!M17+Bawana_Spot!M17</f>
        <v>69.83</v>
      </c>
      <c r="O17" s="194">
        <f>PPCL_NG!T17+PPCL_Spot!T17+GT_NG!T17+GT_Spot!T17+Bawana_NG!T17+Bawana_RLNG!T17+Bawana_Spot!T17</f>
        <v>69.99170363245004</v>
      </c>
      <c r="P17" s="195">
        <f t="shared" si="4"/>
        <v>-0.16170363245004182</v>
      </c>
      <c r="Q17" s="195">
        <f t="shared" si="5"/>
        <v>-0.53999999999997605</v>
      </c>
    </row>
    <row r="18" spans="1:17">
      <c r="A18" s="34" t="s">
        <v>60</v>
      </c>
      <c r="B18" s="194">
        <f>PPCL_NG!I18+PPCL_Spot!I18+GT_NG!I18+GT_Spot!I18+Bawana_NG!I18+Bawana_RLNG!I18+Bawana_Spot!I18</f>
        <v>99.59</v>
      </c>
      <c r="C18" s="194">
        <f>PPCL_NG!P18+PPCL_Spot!P18+GT_NG!P18+GT_Spot!P18+Bawana_NG!P18+Bawana_RLNG!P18+Bawana_Spot!P18</f>
        <v>99.816498213104381</v>
      </c>
      <c r="D18" s="195">
        <f t="shared" si="0"/>
        <v>-0.22649821310437801</v>
      </c>
      <c r="E18" s="194">
        <f>PPCL_NG!J18+PPCL_Spot!J18+GT_NG!J18+GT_Spot!J18+Bawana_NG!J18+Bawana_RLNG!J18+Bawana_Spot!J18</f>
        <v>57.11</v>
      </c>
      <c r="F18" s="194">
        <f>PPCL_NG!Q18+PPCL_Spot!Q18+GT_NG!Q18+GT_Spot!Q18+Bawana_NG!Q18+Bawana_RLNG!Q18+Bawana_Spot!Q18</f>
        <v>57.234062219516531</v>
      </c>
      <c r="G18" s="195">
        <f t="shared" si="1"/>
        <v>-0.12406221951653151</v>
      </c>
      <c r="H18" s="194">
        <f>PPCL_NG!K18+PPCL_Spot!K18+GT_NG!K18+GT_Spot!K18+Bawana_NG!K18+Bawana_RLNG!K18+Bawana_Spot!K18</f>
        <v>5</v>
      </c>
      <c r="I18" s="194">
        <f>PPCL_NG!R18+PPCL_Spot!R18+GT_NG!R18+GT_Spot!R18+Bawana_NG!R18+Bawana_RLNG!R18+Bawana_Spot!R18</f>
        <v>5.0002314707652413</v>
      </c>
      <c r="J18" s="195">
        <f t="shared" si="2"/>
        <v>-2.3147076524132615E-4</v>
      </c>
      <c r="K18" s="194">
        <f>PPCL_NG!L18+PPCL_Spot!L18+GT_NG!L18+GT_Spot!L18+Bawana_NG!L18+Bawana_RLNG!L18+Bawana_Spot!L18</f>
        <v>21.55</v>
      </c>
      <c r="L18" s="194">
        <f>PPCL_NG!S18+PPCL_Spot!S18+GT_NG!S18+GT_Spot!S18+Bawana_NG!S18+Bawana_RLNG!S18+Bawana_Spot!S18</f>
        <v>21.577504464163784</v>
      </c>
      <c r="M18" s="195">
        <f t="shared" si="3"/>
        <v>-2.7504464163783382E-2</v>
      </c>
      <c r="N18" s="194">
        <f>PPCL_NG!M18+PPCL_Spot!M18+GT_NG!M18+GT_Spot!M18+Bawana_NG!M18+Bawana_RLNG!M18+Bawana_Spot!M18</f>
        <v>69.83</v>
      </c>
      <c r="O18" s="194">
        <f>PPCL_NG!T18+PPCL_Spot!T18+GT_NG!T18+GT_Spot!T18+Bawana_NG!T18+Bawana_RLNG!T18+Bawana_Spot!T18</f>
        <v>69.99170363245004</v>
      </c>
      <c r="P18" s="195">
        <f t="shared" si="4"/>
        <v>-0.16170363245004182</v>
      </c>
      <c r="Q18" s="195">
        <f t="shared" si="5"/>
        <v>-0.53999999999997605</v>
      </c>
    </row>
    <row r="19" spans="1:17">
      <c r="A19" s="34" t="s">
        <v>61</v>
      </c>
      <c r="B19" s="194">
        <f>PPCL_NG!I19+PPCL_Spot!I19+GT_NG!I19+GT_Spot!I19+Bawana_NG!I19+Bawana_RLNG!I19+Bawana_Spot!I19</f>
        <v>99.59</v>
      </c>
      <c r="C19" s="194">
        <f>PPCL_NG!P19+PPCL_Spot!P19+GT_NG!P19+GT_Spot!P19+Bawana_NG!P19+Bawana_RLNG!P19+Bawana_Spot!P19</f>
        <v>99.816498213104381</v>
      </c>
      <c r="D19" s="195">
        <f t="shared" si="0"/>
        <v>-0.22649821310437801</v>
      </c>
      <c r="E19" s="194">
        <f>PPCL_NG!J19+PPCL_Spot!J19+GT_NG!J19+GT_Spot!J19+Bawana_NG!J19+Bawana_RLNG!J19+Bawana_Spot!J19</f>
        <v>57.11</v>
      </c>
      <c r="F19" s="194">
        <f>PPCL_NG!Q19+PPCL_Spot!Q19+GT_NG!Q19+GT_Spot!Q19+Bawana_NG!Q19+Bawana_RLNG!Q19+Bawana_Spot!Q19</f>
        <v>57.234062219516531</v>
      </c>
      <c r="G19" s="195">
        <f t="shared" si="1"/>
        <v>-0.12406221951653151</v>
      </c>
      <c r="H19" s="194">
        <f>PPCL_NG!K19+PPCL_Spot!K19+GT_NG!K19+GT_Spot!K19+Bawana_NG!K19+Bawana_RLNG!K19+Bawana_Spot!K19</f>
        <v>5</v>
      </c>
      <c r="I19" s="194">
        <f>PPCL_NG!R19+PPCL_Spot!R19+GT_NG!R19+GT_Spot!R19+Bawana_NG!R19+Bawana_RLNG!R19+Bawana_Spot!R19</f>
        <v>5.0002314707652413</v>
      </c>
      <c r="J19" s="195">
        <f t="shared" si="2"/>
        <v>-2.3147076524132615E-4</v>
      </c>
      <c r="K19" s="194">
        <f>PPCL_NG!L19+PPCL_Spot!L19+GT_NG!L19+GT_Spot!L19+Bawana_NG!L19+Bawana_RLNG!L19+Bawana_Spot!L19</f>
        <v>21.55</v>
      </c>
      <c r="L19" s="194">
        <f>PPCL_NG!S19+PPCL_Spot!S19+GT_NG!S19+GT_Spot!S19+Bawana_NG!S19+Bawana_RLNG!S19+Bawana_Spot!S19</f>
        <v>21.577504464163784</v>
      </c>
      <c r="M19" s="195">
        <f t="shared" si="3"/>
        <v>-2.7504464163783382E-2</v>
      </c>
      <c r="N19" s="194">
        <f>PPCL_NG!M19+PPCL_Spot!M19+GT_NG!M19+GT_Spot!M19+Bawana_NG!M19+Bawana_RLNG!M19+Bawana_Spot!M19</f>
        <v>69.83</v>
      </c>
      <c r="O19" s="194">
        <f>PPCL_NG!T19+PPCL_Spot!T19+GT_NG!T19+GT_Spot!T19+Bawana_NG!T19+Bawana_RLNG!T19+Bawana_Spot!T19</f>
        <v>69.99170363245004</v>
      </c>
      <c r="P19" s="195">
        <f t="shared" si="4"/>
        <v>-0.16170363245004182</v>
      </c>
      <c r="Q19" s="195">
        <f t="shared" si="5"/>
        <v>-0.53999999999997605</v>
      </c>
    </row>
    <row r="20" spans="1:17">
      <c r="A20" s="34" t="s">
        <v>62</v>
      </c>
      <c r="B20" s="194">
        <f>PPCL_NG!I20+PPCL_Spot!I20+GT_NG!I20+GT_Spot!I20+Bawana_NG!I20+Bawana_RLNG!I20+Bawana_Spot!I20</f>
        <v>99.59</v>
      </c>
      <c r="C20" s="194">
        <f>PPCL_NG!P20+PPCL_Spot!P20+GT_NG!P20+GT_Spot!P20+Bawana_NG!P20+Bawana_RLNG!P20+Bawana_Spot!P20</f>
        <v>99.816498213104381</v>
      </c>
      <c r="D20" s="195">
        <f t="shared" si="0"/>
        <v>-0.22649821310437801</v>
      </c>
      <c r="E20" s="194">
        <f>PPCL_NG!J20+PPCL_Spot!J20+GT_NG!J20+GT_Spot!J20+Bawana_NG!J20+Bawana_RLNG!J20+Bawana_Spot!J20</f>
        <v>57.11</v>
      </c>
      <c r="F20" s="194">
        <f>PPCL_NG!Q20+PPCL_Spot!Q20+GT_NG!Q20+GT_Spot!Q20+Bawana_NG!Q20+Bawana_RLNG!Q20+Bawana_Spot!Q20</f>
        <v>57.234062219516531</v>
      </c>
      <c r="G20" s="195">
        <f t="shared" si="1"/>
        <v>-0.12406221951653151</v>
      </c>
      <c r="H20" s="194">
        <f>PPCL_NG!K20+PPCL_Spot!K20+GT_NG!K20+GT_Spot!K20+Bawana_NG!K20+Bawana_RLNG!K20+Bawana_Spot!K20</f>
        <v>5</v>
      </c>
      <c r="I20" s="194">
        <f>PPCL_NG!R20+PPCL_Spot!R20+GT_NG!R20+GT_Spot!R20+Bawana_NG!R20+Bawana_RLNG!R20+Bawana_Spot!R20</f>
        <v>5.0002314707652413</v>
      </c>
      <c r="J20" s="195">
        <f t="shared" si="2"/>
        <v>-2.3147076524132615E-4</v>
      </c>
      <c r="K20" s="194">
        <f>PPCL_NG!L20+PPCL_Spot!L20+GT_NG!L20+GT_Spot!L20+Bawana_NG!L20+Bawana_RLNG!L20+Bawana_Spot!L20</f>
        <v>21.55</v>
      </c>
      <c r="L20" s="194">
        <f>PPCL_NG!S20+PPCL_Spot!S20+GT_NG!S20+GT_Spot!S20+Bawana_NG!S20+Bawana_RLNG!S20+Bawana_Spot!S20</f>
        <v>21.577504464163784</v>
      </c>
      <c r="M20" s="195">
        <f t="shared" si="3"/>
        <v>-2.7504464163783382E-2</v>
      </c>
      <c r="N20" s="194">
        <f>PPCL_NG!M20+PPCL_Spot!M20+GT_NG!M20+GT_Spot!M20+Bawana_NG!M20+Bawana_RLNG!M20+Bawana_Spot!M20</f>
        <v>69.83</v>
      </c>
      <c r="O20" s="194">
        <f>PPCL_NG!T20+PPCL_Spot!T20+GT_NG!T20+GT_Spot!T20+Bawana_NG!T20+Bawana_RLNG!T20+Bawana_Spot!T20</f>
        <v>69.99170363245004</v>
      </c>
      <c r="P20" s="195">
        <f t="shared" si="4"/>
        <v>-0.16170363245004182</v>
      </c>
      <c r="Q20" s="195">
        <f t="shared" si="5"/>
        <v>-0.53999999999997605</v>
      </c>
    </row>
    <row r="21" spans="1:17">
      <c r="A21" s="34" t="s">
        <v>63</v>
      </c>
      <c r="B21" s="194">
        <f>PPCL_NG!I21+PPCL_Spot!I21+GT_NG!I21+GT_Spot!I21+Bawana_NG!I21+Bawana_RLNG!I21+Bawana_Spot!I21</f>
        <v>99.59</v>
      </c>
      <c r="C21" s="194">
        <f>PPCL_NG!P21+PPCL_Spot!P21+GT_NG!P21+GT_Spot!P21+Bawana_NG!P21+Bawana_RLNG!P21+Bawana_Spot!P21</f>
        <v>99.816498213104381</v>
      </c>
      <c r="D21" s="195">
        <f t="shared" si="0"/>
        <v>-0.22649821310437801</v>
      </c>
      <c r="E21" s="194">
        <f>PPCL_NG!J21+PPCL_Spot!J21+GT_NG!J21+GT_Spot!J21+Bawana_NG!J21+Bawana_RLNG!J21+Bawana_Spot!J21</f>
        <v>57.11</v>
      </c>
      <c r="F21" s="194">
        <f>PPCL_NG!Q21+PPCL_Spot!Q21+GT_NG!Q21+GT_Spot!Q21+Bawana_NG!Q21+Bawana_RLNG!Q21+Bawana_Spot!Q21</f>
        <v>57.234062219516531</v>
      </c>
      <c r="G21" s="195">
        <f t="shared" si="1"/>
        <v>-0.12406221951653151</v>
      </c>
      <c r="H21" s="194">
        <f>PPCL_NG!K21+PPCL_Spot!K21+GT_NG!K21+GT_Spot!K21+Bawana_NG!K21+Bawana_RLNG!K21+Bawana_Spot!K21</f>
        <v>5</v>
      </c>
      <c r="I21" s="194">
        <f>PPCL_NG!R21+PPCL_Spot!R21+GT_NG!R21+GT_Spot!R21+Bawana_NG!R21+Bawana_RLNG!R21+Bawana_Spot!R21</f>
        <v>5.0002314707652413</v>
      </c>
      <c r="J21" s="195">
        <f t="shared" si="2"/>
        <v>-2.3147076524132615E-4</v>
      </c>
      <c r="K21" s="194">
        <f>PPCL_NG!L21+PPCL_Spot!L21+GT_NG!L21+GT_Spot!L21+Bawana_NG!L21+Bawana_RLNG!L21+Bawana_Spot!L21</f>
        <v>21.55</v>
      </c>
      <c r="L21" s="194">
        <f>PPCL_NG!S21+PPCL_Spot!S21+GT_NG!S21+GT_Spot!S21+Bawana_NG!S21+Bawana_RLNG!S21+Bawana_Spot!S21</f>
        <v>21.577504464163784</v>
      </c>
      <c r="M21" s="195">
        <f t="shared" si="3"/>
        <v>-2.7504464163783382E-2</v>
      </c>
      <c r="N21" s="194">
        <f>PPCL_NG!M21+PPCL_Spot!M21+GT_NG!M21+GT_Spot!M21+Bawana_NG!M21+Bawana_RLNG!M21+Bawana_Spot!M21</f>
        <v>69.83</v>
      </c>
      <c r="O21" s="194">
        <f>PPCL_NG!T21+PPCL_Spot!T21+GT_NG!T21+GT_Spot!T21+Bawana_NG!T21+Bawana_RLNG!T21+Bawana_Spot!T21</f>
        <v>69.99170363245004</v>
      </c>
      <c r="P21" s="195">
        <f t="shared" si="4"/>
        <v>-0.16170363245004182</v>
      </c>
      <c r="Q21" s="195">
        <f t="shared" si="5"/>
        <v>-0.53999999999997605</v>
      </c>
    </row>
    <row r="22" spans="1:17">
      <c r="A22" s="34" t="s">
        <v>64</v>
      </c>
      <c r="B22" s="194">
        <f>PPCL_NG!I22+PPCL_Spot!I22+GT_NG!I22+GT_Spot!I22+Bawana_NG!I22+Bawana_RLNG!I22+Bawana_Spot!I22</f>
        <v>99.59</v>
      </c>
      <c r="C22" s="194">
        <f>PPCL_NG!P22+PPCL_Spot!P22+GT_NG!P22+GT_Spot!P22+Bawana_NG!P22+Bawana_RLNG!P22+Bawana_Spot!P22</f>
        <v>99.816498213104381</v>
      </c>
      <c r="D22" s="195">
        <f t="shared" si="0"/>
        <v>-0.22649821310437801</v>
      </c>
      <c r="E22" s="194">
        <f>PPCL_NG!J22+PPCL_Spot!J22+GT_NG!J22+GT_Spot!J22+Bawana_NG!J22+Bawana_RLNG!J22+Bawana_Spot!J22</f>
        <v>57.11</v>
      </c>
      <c r="F22" s="194">
        <f>PPCL_NG!Q22+PPCL_Spot!Q22+GT_NG!Q22+GT_Spot!Q22+Bawana_NG!Q22+Bawana_RLNG!Q22+Bawana_Spot!Q22</f>
        <v>57.234062219516531</v>
      </c>
      <c r="G22" s="195">
        <f t="shared" si="1"/>
        <v>-0.12406221951653151</v>
      </c>
      <c r="H22" s="194">
        <f>PPCL_NG!K22+PPCL_Spot!K22+GT_NG!K22+GT_Spot!K22+Bawana_NG!K22+Bawana_RLNG!K22+Bawana_Spot!K22</f>
        <v>5</v>
      </c>
      <c r="I22" s="194">
        <f>PPCL_NG!R22+PPCL_Spot!R22+GT_NG!R22+GT_Spot!R22+Bawana_NG!R22+Bawana_RLNG!R22+Bawana_Spot!R22</f>
        <v>5.0002314707652413</v>
      </c>
      <c r="J22" s="195">
        <f t="shared" si="2"/>
        <v>-2.3147076524132615E-4</v>
      </c>
      <c r="K22" s="194">
        <f>PPCL_NG!L22+PPCL_Spot!L22+GT_NG!L22+GT_Spot!L22+Bawana_NG!L22+Bawana_RLNG!L22+Bawana_Spot!L22</f>
        <v>21.55</v>
      </c>
      <c r="L22" s="194">
        <f>PPCL_NG!S22+PPCL_Spot!S22+GT_NG!S22+GT_Spot!S22+Bawana_NG!S22+Bawana_RLNG!S22+Bawana_Spot!S22</f>
        <v>21.577504464163784</v>
      </c>
      <c r="M22" s="195">
        <f t="shared" si="3"/>
        <v>-2.7504464163783382E-2</v>
      </c>
      <c r="N22" s="194">
        <f>PPCL_NG!M22+PPCL_Spot!M22+GT_NG!M22+GT_Spot!M22+Bawana_NG!M22+Bawana_RLNG!M22+Bawana_Spot!M22</f>
        <v>69.83</v>
      </c>
      <c r="O22" s="194">
        <f>PPCL_NG!T22+PPCL_Spot!T22+GT_NG!T22+GT_Spot!T22+Bawana_NG!T22+Bawana_RLNG!T22+Bawana_Spot!T22</f>
        <v>69.99170363245004</v>
      </c>
      <c r="P22" s="195">
        <f t="shared" si="4"/>
        <v>-0.16170363245004182</v>
      </c>
      <c r="Q22" s="195">
        <f t="shared" si="5"/>
        <v>-0.53999999999997605</v>
      </c>
    </row>
    <row r="23" spans="1:17">
      <c r="A23" s="34" t="s">
        <v>65</v>
      </c>
      <c r="B23" s="194">
        <f>PPCL_NG!I23+PPCL_Spot!I23+GT_NG!I23+GT_Spot!I23+Bawana_NG!I23+Bawana_RLNG!I23+Bawana_Spot!I23</f>
        <v>99.59</v>
      </c>
      <c r="C23" s="194">
        <f>PPCL_NG!P23+PPCL_Spot!P23+GT_NG!P23+GT_Spot!P23+Bawana_NG!P23+Bawana_RLNG!P23+Bawana_Spot!P23</f>
        <v>99.816498213104381</v>
      </c>
      <c r="D23" s="195">
        <f t="shared" si="0"/>
        <v>-0.22649821310437801</v>
      </c>
      <c r="E23" s="194">
        <f>PPCL_NG!J23+PPCL_Spot!J23+GT_NG!J23+GT_Spot!J23+Bawana_NG!J23+Bawana_RLNG!J23+Bawana_Spot!J23</f>
        <v>57.11</v>
      </c>
      <c r="F23" s="194">
        <f>PPCL_NG!Q23+PPCL_Spot!Q23+GT_NG!Q23+GT_Spot!Q23+Bawana_NG!Q23+Bawana_RLNG!Q23+Bawana_Spot!Q23</f>
        <v>57.234062219516531</v>
      </c>
      <c r="G23" s="195">
        <f t="shared" si="1"/>
        <v>-0.12406221951653151</v>
      </c>
      <c r="H23" s="194">
        <f>PPCL_NG!K23+PPCL_Spot!K23+GT_NG!K23+GT_Spot!K23+Bawana_NG!K23+Bawana_RLNG!K23+Bawana_Spot!K23</f>
        <v>5</v>
      </c>
      <c r="I23" s="194">
        <f>PPCL_NG!R23+PPCL_Spot!R23+GT_NG!R23+GT_Spot!R23+Bawana_NG!R23+Bawana_RLNG!R23+Bawana_Spot!R23</f>
        <v>5.0002314707652413</v>
      </c>
      <c r="J23" s="195">
        <f t="shared" si="2"/>
        <v>-2.3147076524132615E-4</v>
      </c>
      <c r="K23" s="194">
        <f>PPCL_NG!L23+PPCL_Spot!L23+GT_NG!L23+GT_Spot!L23+Bawana_NG!L23+Bawana_RLNG!L23+Bawana_Spot!L23</f>
        <v>21.55</v>
      </c>
      <c r="L23" s="194">
        <f>PPCL_NG!S23+PPCL_Spot!S23+GT_NG!S23+GT_Spot!S23+Bawana_NG!S23+Bawana_RLNG!S23+Bawana_Spot!S23</f>
        <v>21.577504464163784</v>
      </c>
      <c r="M23" s="195">
        <f t="shared" si="3"/>
        <v>-2.7504464163783382E-2</v>
      </c>
      <c r="N23" s="194">
        <f>PPCL_NG!M23+PPCL_Spot!M23+GT_NG!M23+GT_Spot!M23+Bawana_NG!M23+Bawana_RLNG!M23+Bawana_Spot!M23</f>
        <v>69.83</v>
      </c>
      <c r="O23" s="194">
        <f>PPCL_NG!T23+PPCL_Spot!T23+GT_NG!T23+GT_Spot!T23+Bawana_NG!T23+Bawana_RLNG!T23+Bawana_Spot!T23</f>
        <v>69.99170363245004</v>
      </c>
      <c r="P23" s="195">
        <f t="shared" si="4"/>
        <v>-0.16170363245004182</v>
      </c>
      <c r="Q23" s="195">
        <f t="shared" si="5"/>
        <v>-0.53999999999997605</v>
      </c>
    </row>
    <row r="24" spans="1:17">
      <c r="A24" s="34" t="s">
        <v>66</v>
      </c>
      <c r="B24" s="194">
        <f>PPCL_NG!I24+PPCL_Spot!I24+GT_NG!I24+GT_Spot!I24+Bawana_NG!I24+Bawana_RLNG!I24+Bawana_Spot!I24</f>
        <v>99.59</v>
      </c>
      <c r="C24" s="194">
        <f>PPCL_NG!P24+PPCL_Spot!P24+GT_NG!P24+GT_Spot!P24+Bawana_NG!P24+Bawana_RLNG!P24+Bawana_Spot!P24</f>
        <v>99.816498213104381</v>
      </c>
      <c r="D24" s="195">
        <f t="shared" si="0"/>
        <v>-0.22649821310437801</v>
      </c>
      <c r="E24" s="194">
        <f>PPCL_NG!J24+PPCL_Spot!J24+GT_NG!J24+GT_Spot!J24+Bawana_NG!J24+Bawana_RLNG!J24+Bawana_Spot!J24</f>
        <v>57.11</v>
      </c>
      <c r="F24" s="194">
        <f>PPCL_NG!Q24+PPCL_Spot!Q24+GT_NG!Q24+GT_Spot!Q24+Bawana_NG!Q24+Bawana_RLNG!Q24+Bawana_Spot!Q24</f>
        <v>57.234062219516531</v>
      </c>
      <c r="G24" s="195">
        <f t="shared" si="1"/>
        <v>-0.12406221951653151</v>
      </c>
      <c r="H24" s="194">
        <f>PPCL_NG!K24+PPCL_Spot!K24+GT_NG!K24+GT_Spot!K24+Bawana_NG!K24+Bawana_RLNG!K24+Bawana_Spot!K24</f>
        <v>5</v>
      </c>
      <c r="I24" s="194">
        <f>PPCL_NG!R24+PPCL_Spot!R24+GT_NG!R24+GT_Spot!R24+Bawana_NG!R24+Bawana_RLNG!R24+Bawana_Spot!R24</f>
        <v>5.0002314707652413</v>
      </c>
      <c r="J24" s="195">
        <f t="shared" si="2"/>
        <v>-2.3147076524132615E-4</v>
      </c>
      <c r="K24" s="194">
        <f>PPCL_NG!L24+PPCL_Spot!L24+GT_NG!L24+GT_Spot!L24+Bawana_NG!L24+Bawana_RLNG!L24+Bawana_Spot!L24</f>
        <v>21.55</v>
      </c>
      <c r="L24" s="194">
        <f>PPCL_NG!S24+PPCL_Spot!S24+GT_NG!S24+GT_Spot!S24+Bawana_NG!S24+Bawana_RLNG!S24+Bawana_Spot!S24</f>
        <v>21.577504464163784</v>
      </c>
      <c r="M24" s="195">
        <f t="shared" si="3"/>
        <v>-2.7504464163783382E-2</v>
      </c>
      <c r="N24" s="194">
        <f>PPCL_NG!M24+PPCL_Spot!M24+GT_NG!M24+GT_Spot!M24+Bawana_NG!M24+Bawana_RLNG!M24+Bawana_Spot!M24</f>
        <v>69.83</v>
      </c>
      <c r="O24" s="194">
        <f>PPCL_NG!T24+PPCL_Spot!T24+GT_NG!T24+GT_Spot!T24+Bawana_NG!T24+Bawana_RLNG!T24+Bawana_Spot!T24</f>
        <v>69.99170363245004</v>
      </c>
      <c r="P24" s="195">
        <f t="shared" si="4"/>
        <v>-0.16170363245004182</v>
      </c>
      <c r="Q24" s="195">
        <f t="shared" si="5"/>
        <v>-0.53999999999997605</v>
      </c>
    </row>
    <row r="25" spans="1:17">
      <c r="A25" s="34" t="s">
        <v>67</v>
      </c>
      <c r="B25" s="194">
        <f>PPCL_NG!I25+PPCL_Spot!I25+GT_NG!I25+GT_Spot!I25+Bawana_NG!I25+Bawana_RLNG!I25+Bawana_Spot!I25</f>
        <v>99.59</v>
      </c>
      <c r="C25" s="194">
        <f>PPCL_NG!P25+PPCL_Spot!P25+GT_NG!P25+GT_Spot!P25+Bawana_NG!P25+Bawana_RLNG!P25+Bawana_Spot!P25</f>
        <v>99.816498213104381</v>
      </c>
      <c r="D25" s="195">
        <f t="shared" si="0"/>
        <v>-0.22649821310437801</v>
      </c>
      <c r="E25" s="194">
        <f>PPCL_NG!J25+PPCL_Spot!J25+GT_NG!J25+GT_Spot!J25+Bawana_NG!J25+Bawana_RLNG!J25+Bawana_Spot!J25</f>
        <v>57.11</v>
      </c>
      <c r="F25" s="194">
        <f>PPCL_NG!Q25+PPCL_Spot!Q25+GT_NG!Q25+GT_Spot!Q25+Bawana_NG!Q25+Bawana_RLNG!Q25+Bawana_Spot!Q25</f>
        <v>57.234062219516531</v>
      </c>
      <c r="G25" s="195">
        <f t="shared" si="1"/>
        <v>-0.12406221951653151</v>
      </c>
      <c r="H25" s="194">
        <f>PPCL_NG!K25+PPCL_Spot!K25+GT_NG!K25+GT_Spot!K25+Bawana_NG!K25+Bawana_RLNG!K25+Bawana_Spot!K25</f>
        <v>5</v>
      </c>
      <c r="I25" s="194">
        <f>PPCL_NG!R25+PPCL_Spot!R25+GT_NG!R25+GT_Spot!R25+Bawana_NG!R25+Bawana_RLNG!R25+Bawana_Spot!R25</f>
        <v>5.0002314707652413</v>
      </c>
      <c r="J25" s="195">
        <f t="shared" si="2"/>
        <v>-2.3147076524132615E-4</v>
      </c>
      <c r="K25" s="194">
        <f>PPCL_NG!L25+PPCL_Spot!L25+GT_NG!L25+GT_Spot!L25+Bawana_NG!L25+Bawana_RLNG!L25+Bawana_Spot!L25</f>
        <v>21.55</v>
      </c>
      <c r="L25" s="194">
        <f>PPCL_NG!S25+PPCL_Spot!S25+GT_NG!S25+GT_Spot!S25+Bawana_NG!S25+Bawana_RLNG!S25+Bawana_Spot!S25</f>
        <v>21.577504464163784</v>
      </c>
      <c r="M25" s="195">
        <f t="shared" si="3"/>
        <v>-2.7504464163783382E-2</v>
      </c>
      <c r="N25" s="194">
        <f>PPCL_NG!M25+PPCL_Spot!M25+GT_NG!M25+GT_Spot!M25+Bawana_NG!M25+Bawana_RLNG!M25+Bawana_Spot!M25</f>
        <v>69.83</v>
      </c>
      <c r="O25" s="194">
        <f>PPCL_NG!T25+PPCL_Spot!T25+GT_NG!T25+GT_Spot!T25+Bawana_NG!T25+Bawana_RLNG!T25+Bawana_Spot!T25</f>
        <v>69.99170363245004</v>
      </c>
      <c r="P25" s="195">
        <f t="shared" si="4"/>
        <v>-0.16170363245004182</v>
      </c>
      <c r="Q25" s="195">
        <f t="shared" si="5"/>
        <v>-0.53999999999997605</v>
      </c>
    </row>
    <row r="26" spans="1:17">
      <c r="A26" s="34" t="s">
        <v>68</v>
      </c>
      <c r="B26" s="194">
        <f>PPCL_NG!I26+PPCL_Spot!I26+GT_NG!I26+GT_Spot!I26+Bawana_NG!I26+Bawana_RLNG!I26+Bawana_Spot!I26</f>
        <v>99.59</v>
      </c>
      <c r="C26" s="194">
        <f>PPCL_NG!P26+PPCL_Spot!P26+GT_NG!P26+GT_Spot!P26+Bawana_NG!P26+Bawana_RLNG!P26+Bawana_Spot!P26</f>
        <v>99.816498213104381</v>
      </c>
      <c r="D26" s="195">
        <f t="shared" si="0"/>
        <v>-0.22649821310437801</v>
      </c>
      <c r="E26" s="194">
        <f>PPCL_NG!J26+PPCL_Spot!J26+GT_NG!J26+GT_Spot!J26+Bawana_NG!J26+Bawana_RLNG!J26+Bawana_Spot!J26</f>
        <v>57.11</v>
      </c>
      <c r="F26" s="194">
        <f>PPCL_NG!Q26+PPCL_Spot!Q26+GT_NG!Q26+GT_Spot!Q26+Bawana_NG!Q26+Bawana_RLNG!Q26+Bawana_Spot!Q26</f>
        <v>57.234062219516531</v>
      </c>
      <c r="G26" s="195">
        <f t="shared" si="1"/>
        <v>-0.12406221951653151</v>
      </c>
      <c r="H26" s="194">
        <f>PPCL_NG!K26+PPCL_Spot!K26+GT_NG!K26+GT_Spot!K26+Bawana_NG!K26+Bawana_RLNG!K26+Bawana_Spot!K26</f>
        <v>5</v>
      </c>
      <c r="I26" s="194">
        <f>PPCL_NG!R26+PPCL_Spot!R26+GT_NG!R26+GT_Spot!R26+Bawana_NG!R26+Bawana_RLNG!R26+Bawana_Spot!R26</f>
        <v>5.0002314707652413</v>
      </c>
      <c r="J26" s="195">
        <f t="shared" si="2"/>
        <v>-2.3147076524132615E-4</v>
      </c>
      <c r="K26" s="194">
        <f>PPCL_NG!L26+PPCL_Spot!L26+GT_NG!L26+GT_Spot!L26+Bawana_NG!L26+Bawana_RLNG!L26+Bawana_Spot!L26</f>
        <v>21.55</v>
      </c>
      <c r="L26" s="194">
        <f>PPCL_NG!S26+PPCL_Spot!S26+GT_NG!S26+GT_Spot!S26+Bawana_NG!S26+Bawana_RLNG!S26+Bawana_Spot!S26</f>
        <v>21.577504464163784</v>
      </c>
      <c r="M26" s="195">
        <f t="shared" si="3"/>
        <v>-2.7504464163783382E-2</v>
      </c>
      <c r="N26" s="194">
        <f>PPCL_NG!M26+PPCL_Spot!M26+GT_NG!M26+GT_Spot!M26+Bawana_NG!M26+Bawana_RLNG!M26+Bawana_Spot!M26</f>
        <v>69.83</v>
      </c>
      <c r="O26" s="194">
        <f>PPCL_NG!T26+PPCL_Spot!T26+GT_NG!T26+GT_Spot!T26+Bawana_NG!T26+Bawana_RLNG!T26+Bawana_Spot!T26</f>
        <v>69.99170363245004</v>
      </c>
      <c r="P26" s="195">
        <f t="shared" si="4"/>
        <v>-0.16170363245004182</v>
      </c>
      <c r="Q26" s="195">
        <f t="shared" si="5"/>
        <v>-0.53999999999997605</v>
      </c>
    </row>
    <row r="27" spans="1:17">
      <c r="A27" s="34" t="s">
        <v>69</v>
      </c>
      <c r="B27" s="194">
        <f>PPCL_NG!I27+PPCL_Spot!I27+GT_NG!I27+GT_Spot!I27+Bawana_NG!I27+Bawana_RLNG!I27+Bawana_Spot!I27</f>
        <v>99.59</v>
      </c>
      <c r="C27" s="194">
        <f>PPCL_NG!P27+PPCL_Spot!P27+GT_NG!P27+GT_Spot!P27+Bawana_NG!P27+Bawana_RLNG!P27+Bawana_Spot!P27</f>
        <v>99.816498213104381</v>
      </c>
      <c r="D27" s="195">
        <f t="shared" si="0"/>
        <v>-0.22649821310437801</v>
      </c>
      <c r="E27" s="194">
        <f>PPCL_NG!J27+PPCL_Spot!J27+GT_NG!J27+GT_Spot!J27+Bawana_NG!J27+Bawana_RLNG!J27+Bawana_Spot!J27</f>
        <v>57.11</v>
      </c>
      <c r="F27" s="194">
        <f>PPCL_NG!Q27+PPCL_Spot!Q27+GT_NG!Q27+GT_Spot!Q27+Bawana_NG!Q27+Bawana_RLNG!Q27+Bawana_Spot!Q27</f>
        <v>57.234062219516531</v>
      </c>
      <c r="G27" s="195">
        <f t="shared" si="1"/>
        <v>-0.12406221951653151</v>
      </c>
      <c r="H27" s="194">
        <f>PPCL_NG!K27+PPCL_Spot!K27+GT_NG!K27+GT_Spot!K27+Bawana_NG!K27+Bawana_RLNG!K27+Bawana_Spot!K27</f>
        <v>5</v>
      </c>
      <c r="I27" s="194">
        <f>PPCL_NG!R27+PPCL_Spot!R27+GT_NG!R27+GT_Spot!R27+Bawana_NG!R27+Bawana_RLNG!R27+Bawana_Spot!R27</f>
        <v>5.0002314707652413</v>
      </c>
      <c r="J27" s="195">
        <f t="shared" si="2"/>
        <v>-2.3147076524132615E-4</v>
      </c>
      <c r="K27" s="194">
        <f>PPCL_NG!L27+PPCL_Spot!L27+GT_NG!L27+GT_Spot!L27+Bawana_NG!L27+Bawana_RLNG!L27+Bawana_Spot!L27</f>
        <v>21.55</v>
      </c>
      <c r="L27" s="194">
        <f>PPCL_NG!S27+PPCL_Spot!S27+GT_NG!S27+GT_Spot!S27+Bawana_NG!S27+Bawana_RLNG!S27+Bawana_Spot!S27</f>
        <v>21.577504464163784</v>
      </c>
      <c r="M27" s="195">
        <f t="shared" si="3"/>
        <v>-2.7504464163783382E-2</v>
      </c>
      <c r="N27" s="194">
        <f>PPCL_NG!M27+PPCL_Spot!M27+GT_NG!M27+GT_Spot!M27+Bawana_NG!M27+Bawana_RLNG!M27+Bawana_Spot!M27</f>
        <v>69.83</v>
      </c>
      <c r="O27" s="194">
        <f>PPCL_NG!T27+PPCL_Spot!T27+GT_NG!T27+GT_Spot!T27+Bawana_NG!T27+Bawana_RLNG!T27+Bawana_Spot!T27</f>
        <v>69.99170363245004</v>
      </c>
      <c r="P27" s="195">
        <f t="shared" si="4"/>
        <v>-0.16170363245004182</v>
      </c>
      <c r="Q27" s="195">
        <f t="shared" si="5"/>
        <v>-0.53999999999997605</v>
      </c>
    </row>
    <row r="28" spans="1:17">
      <c r="A28" s="34" t="s">
        <v>70</v>
      </c>
      <c r="B28" s="194">
        <f>PPCL_NG!I28+PPCL_Spot!I28+GT_NG!I28+GT_Spot!I28+Bawana_NG!I28+Bawana_RLNG!I28+Bawana_Spot!I28</f>
        <v>99.59</v>
      </c>
      <c r="C28" s="194">
        <f>PPCL_NG!P28+PPCL_Spot!P28+GT_NG!P28+GT_Spot!P28+Bawana_NG!P28+Bawana_RLNG!P28+Bawana_Spot!P28</f>
        <v>99.816498213104381</v>
      </c>
      <c r="D28" s="195">
        <f t="shared" si="0"/>
        <v>-0.22649821310437801</v>
      </c>
      <c r="E28" s="194">
        <f>PPCL_NG!J28+PPCL_Spot!J28+GT_NG!J28+GT_Spot!J28+Bawana_NG!J28+Bawana_RLNG!J28+Bawana_Spot!J28</f>
        <v>57.11</v>
      </c>
      <c r="F28" s="194">
        <f>PPCL_NG!Q28+PPCL_Spot!Q28+GT_NG!Q28+GT_Spot!Q28+Bawana_NG!Q28+Bawana_RLNG!Q28+Bawana_Spot!Q28</f>
        <v>57.234062219516531</v>
      </c>
      <c r="G28" s="195">
        <f t="shared" si="1"/>
        <v>-0.12406221951653151</v>
      </c>
      <c r="H28" s="194">
        <f>PPCL_NG!K28+PPCL_Spot!K28+GT_NG!K28+GT_Spot!K28+Bawana_NG!K28+Bawana_RLNG!K28+Bawana_Spot!K28</f>
        <v>5</v>
      </c>
      <c r="I28" s="194">
        <f>PPCL_NG!R28+PPCL_Spot!R28+GT_NG!R28+GT_Spot!R28+Bawana_NG!R28+Bawana_RLNG!R28+Bawana_Spot!R28</f>
        <v>5.0002314707652413</v>
      </c>
      <c r="J28" s="195">
        <f t="shared" si="2"/>
        <v>-2.3147076524132615E-4</v>
      </c>
      <c r="K28" s="194">
        <f>PPCL_NG!L28+PPCL_Spot!L28+GT_NG!L28+GT_Spot!L28+Bawana_NG!L28+Bawana_RLNG!L28+Bawana_Spot!L28</f>
        <v>21.55</v>
      </c>
      <c r="L28" s="194">
        <f>PPCL_NG!S28+PPCL_Spot!S28+GT_NG!S28+GT_Spot!S28+Bawana_NG!S28+Bawana_RLNG!S28+Bawana_Spot!S28</f>
        <v>21.577504464163784</v>
      </c>
      <c r="M28" s="195">
        <f t="shared" si="3"/>
        <v>-2.7504464163783382E-2</v>
      </c>
      <c r="N28" s="194">
        <f>PPCL_NG!M28+PPCL_Spot!M28+GT_NG!M28+GT_Spot!M28+Bawana_NG!M28+Bawana_RLNG!M28+Bawana_Spot!M28</f>
        <v>69.83</v>
      </c>
      <c r="O28" s="194">
        <f>PPCL_NG!T28+PPCL_Spot!T28+GT_NG!T28+GT_Spot!T28+Bawana_NG!T28+Bawana_RLNG!T28+Bawana_Spot!T28</f>
        <v>69.99170363245004</v>
      </c>
      <c r="P28" s="195">
        <f t="shared" si="4"/>
        <v>-0.16170363245004182</v>
      </c>
      <c r="Q28" s="195">
        <f t="shared" si="5"/>
        <v>-0.53999999999997605</v>
      </c>
    </row>
    <row r="29" spans="1:17">
      <c r="A29" s="34" t="s">
        <v>71</v>
      </c>
      <c r="B29" s="194">
        <f>PPCL_NG!I29+PPCL_Spot!I29+GT_NG!I29+GT_Spot!I29+Bawana_NG!I29+Bawana_RLNG!I29+Bawana_Spot!I29</f>
        <v>115.18</v>
      </c>
      <c r="C29" s="194">
        <f>PPCL_NG!P29+PPCL_Spot!P29+GT_NG!P29+GT_Spot!P29+Bawana_NG!P29+Bawana_RLNG!P29+Bawana_Spot!P29</f>
        <v>111.40187146160075</v>
      </c>
      <c r="D29" s="195">
        <f t="shared" si="0"/>
        <v>3.7781285383992582</v>
      </c>
      <c r="E29" s="194">
        <f>PPCL_NG!J29+PPCL_Spot!J29+GT_NG!J29+GT_Spot!J29+Bawana_NG!J29+Bawana_RLNG!J29+Bawana_Spot!J29</f>
        <v>50.61</v>
      </c>
      <c r="F29" s="194">
        <f>PPCL_NG!Q29+PPCL_Spot!Q29+GT_NG!Q29+GT_Spot!Q29+Bawana_NG!Q29+Bawana_RLNG!Q29+Bawana_Spot!Q29</f>
        <v>49.041309571635288</v>
      </c>
      <c r="G29" s="195">
        <f t="shared" si="1"/>
        <v>1.568690428364711</v>
      </c>
      <c r="H29" s="194">
        <f>PPCL_NG!K29+PPCL_Spot!K29+GT_NG!K29+GT_Spot!K29+Bawana_NG!K29+Bawana_RLNG!K29+Bawana_Spot!K29</f>
        <v>5</v>
      </c>
      <c r="I29" s="194">
        <f>PPCL_NG!R29+PPCL_Spot!R29+GT_NG!R29+GT_Spot!R29+Bawana_NG!R29+Bawana_RLNG!R29+Bawana_Spot!R29</f>
        <v>4.799179945950983</v>
      </c>
      <c r="J29" s="195">
        <f t="shared" si="2"/>
        <v>0.20082005404901704</v>
      </c>
      <c r="K29" s="194">
        <f>PPCL_NG!L29+PPCL_Spot!L29+GT_NG!L29+GT_Spot!L29+Bawana_NG!L29+Bawana_RLNG!L29+Bawana_Spot!L29</f>
        <v>18.919999999999998</v>
      </c>
      <c r="L29" s="194">
        <f>PPCL_NG!S29+PPCL_Spot!S29+GT_NG!S29+GT_Spot!S29+Bawana_NG!S29+Bawana_RLNG!S29+Bawana_Spot!S29</f>
        <v>18.261394907875015</v>
      </c>
      <c r="M29" s="195">
        <f t="shared" si="3"/>
        <v>0.65860509212498286</v>
      </c>
      <c r="N29" s="194">
        <f>PPCL_NG!M29+PPCL_Spot!M29+GT_NG!M29+GT_Spot!M29+Bawana_NG!M29+Bawana_RLNG!M29+Bawana_Spot!M29</f>
        <v>61.98</v>
      </c>
      <c r="O29" s="194">
        <f>PPCL_NG!T29+PPCL_Spot!T29+GT_NG!T29+GT_Spot!T29+Bawana_NG!T29+Bawana_RLNG!T29+Bawana_Spot!T29</f>
        <v>60.096244112937974</v>
      </c>
      <c r="P29" s="195">
        <f t="shared" si="4"/>
        <v>1.8837558870620228</v>
      </c>
      <c r="Q29" s="195">
        <f t="shared" si="5"/>
        <v>8.0899999999999928</v>
      </c>
    </row>
    <row r="30" spans="1:17">
      <c r="A30" s="34" t="s">
        <v>72</v>
      </c>
      <c r="B30" s="194">
        <f>PPCL_NG!I30+PPCL_Spot!I30+GT_NG!I30+GT_Spot!I30+Bawana_NG!I30+Bawana_RLNG!I30+Bawana_Spot!I30</f>
        <v>115.18</v>
      </c>
      <c r="C30" s="194">
        <f>PPCL_NG!P30+PPCL_Spot!P30+GT_NG!P30+GT_Spot!P30+Bawana_NG!P30+Bawana_RLNG!P30+Bawana_Spot!P30</f>
        <v>109.61821443113161</v>
      </c>
      <c r="D30" s="195">
        <f t="shared" si="0"/>
        <v>5.5617855688684017</v>
      </c>
      <c r="E30" s="194">
        <f>PPCL_NG!J30+PPCL_Spot!J30+GT_NG!J30+GT_Spot!J30+Bawana_NG!J30+Bawana_RLNG!J30+Bawana_Spot!J30</f>
        <v>58.519999999999996</v>
      </c>
      <c r="F30" s="194">
        <f>PPCL_NG!Q30+PPCL_Spot!Q30+GT_NG!Q30+GT_Spot!Q30+Bawana_NG!Q30+Bawana_RLNG!Q30+Bawana_Spot!Q30</f>
        <v>55.738291981864535</v>
      </c>
      <c r="G30" s="195">
        <f t="shared" si="1"/>
        <v>2.7817080181354612</v>
      </c>
      <c r="H30" s="194">
        <f>PPCL_NG!K30+PPCL_Spot!K30+GT_NG!K30+GT_Spot!K30+Bawana_NG!K30+Bawana_RLNG!K30+Bawana_Spot!K30</f>
        <v>5</v>
      </c>
      <c r="I30" s="194">
        <f>PPCL_NG!R30+PPCL_Spot!R30+GT_NG!R30+GT_Spot!R30+Bawana_NG!R30+Bawana_RLNG!R30+Bawana_Spot!R30</f>
        <v>4.7096479195244623</v>
      </c>
      <c r="J30" s="195">
        <f t="shared" si="2"/>
        <v>0.29035208047553773</v>
      </c>
      <c r="K30" s="194">
        <f>PPCL_NG!L30+PPCL_Spot!L30+GT_NG!L30+GT_Spot!L30+Bawana_NG!L30+Bawana_RLNG!L30+Bawana_Spot!L30</f>
        <v>15.95</v>
      </c>
      <c r="L30" s="194">
        <f>PPCL_NG!S30+PPCL_Spot!S30+GT_NG!S30+GT_Spot!S30+Bawana_NG!S30+Bawana_RLNG!S30+Bawana_Spot!S30</f>
        <v>15.158380769510195</v>
      </c>
      <c r="M30" s="195">
        <f t="shared" si="3"/>
        <v>0.79161923048980398</v>
      </c>
      <c r="N30" s="194">
        <f>PPCL_NG!M30+PPCL_Spot!M30+GT_NG!M30+GT_Spot!M30+Bawana_NG!M30+Bawana_RLNG!M30+Bawana_Spot!M30</f>
        <v>61.12</v>
      </c>
      <c r="O30" s="194">
        <f>PPCL_NG!T30+PPCL_Spot!T30+GT_NG!T30+GT_Spot!T30+Bawana_NG!T30+Bawana_RLNG!T30+Bawana_Spot!T30</f>
        <v>58.375464897969202</v>
      </c>
      <c r="P30" s="195">
        <f t="shared" si="4"/>
        <v>2.7445351020307953</v>
      </c>
      <c r="Q30" s="195">
        <f t="shared" si="5"/>
        <v>12.17</v>
      </c>
    </row>
    <row r="31" spans="1:17">
      <c r="A31" s="34" t="s">
        <v>73</v>
      </c>
      <c r="B31" s="194">
        <f>PPCL_NG!I31+PPCL_Spot!I31+GT_NG!I31+GT_Spot!I31+Bawana_NG!I31+Bawana_RLNG!I31+Bawana_Spot!I31</f>
        <v>115.18</v>
      </c>
      <c r="C31" s="194">
        <f>PPCL_NG!P31+PPCL_Spot!P31+GT_NG!P31+GT_Spot!P31+Bawana_NG!P31+Bawana_RLNG!P31+Bawana_Spot!P31</f>
        <v>115.40260857836526</v>
      </c>
      <c r="D31" s="195">
        <f t="shared" si="0"/>
        <v>-0.22260857836525361</v>
      </c>
      <c r="E31" s="194">
        <f>PPCL_NG!J31+PPCL_Spot!J31+GT_NG!J31+GT_Spot!J31+Bawana_NG!J31+Bawana_RLNG!J31+Bawana_Spot!J31</f>
        <v>58.519999999999996</v>
      </c>
      <c r="F31" s="194">
        <f>PPCL_NG!Q31+PPCL_Spot!Q31+GT_NG!Q31+GT_Spot!Q31+Bawana_NG!Q31+Bawana_RLNG!Q31+Bawana_Spot!Q31</f>
        <v>58.641812786619909</v>
      </c>
      <c r="G31" s="195">
        <f t="shared" si="1"/>
        <v>-0.12181278661991257</v>
      </c>
      <c r="H31" s="194">
        <f>PPCL_NG!K31+PPCL_Spot!K31+GT_NG!K31+GT_Spot!K31+Bawana_NG!K31+Bawana_RLNG!K31+Bawana_Spot!K31</f>
        <v>5</v>
      </c>
      <c r="I31" s="194">
        <f>PPCL_NG!R31+PPCL_Spot!R31+GT_NG!R31+GT_Spot!R31+Bawana_NG!R31+Bawana_RLNG!R31+Bawana_Spot!R31</f>
        <v>5</v>
      </c>
      <c r="J31" s="195">
        <f t="shared" si="2"/>
        <v>0</v>
      </c>
      <c r="K31" s="194">
        <f>PPCL_NG!L31+PPCL_Spot!L31+GT_NG!L31+GT_Spot!L31+Bawana_NG!L31+Bawana_RLNG!L31+Bawana_Spot!L31</f>
        <v>1.86</v>
      </c>
      <c r="L31" s="194">
        <f>PPCL_NG!S31+PPCL_Spot!S31+GT_NG!S31+GT_Spot!S31+Bawana_NG!S31+Bawana_RLNG!S31+Bawana_Spot!S31</f>
        <v>1.8865929322902619</v>
      </c>
      <c r="M31" s="195">
        <f t="shared" si="3"/>
        <v>-2.6592932290261828E-2</v>
      </c>
      <c r="N31" s="194">
        <f>PPCL_NG!M31+PPCL_Spot!M31+GT_NG!M31+GT_Spot!M31+Bawana_NG!M31+Bawana_RLNG!M31+Bawana_Spot!M31</f>
        <v>80.73</v>
      </c>
      <c r="O31" s="194">
        <f>PPCL_NG!T31+PPCL_Spot!T31+GT_NG!T31+GT_Spot!T31+Bawana_NG!T31+Bawana_RLNG!T31+Bawana_Spot!T31</f>
        <v>80.888985702724568</v>
      </c>
      <c r="P31" s="195">
        <f t="shared" si="4"/>
        <v>-0.15898570272456425</v>
      </c>
      <c r="Q31" s="195">
        <f t="shared" si="5"/>
        <v>-0.52999999999999226</v>
      </c>
    </row>
    <row r="32" spans="1:17">
      <c r="A32" s="34" t="s">
        <v>74</v>
      </c>
      <c r="B32" s="194">
        <f>PPCL_NG!I32+PPCL_Spot!I32+GT_NG!I32+GT_Spot!I32+Bawana_NG!I32+Bawana_RLNG!I32+Bawana_Spot!I32</f>
        <v>115.18</v>
      </c>
      <c r="C32" s="194">
        <f>PPCL_NG!P32+PPCL_Spot!P32+GT_NG!P32+GT_Spot!P32+Bawana_NG!P32+Bawana_RLNG!P32+Bawana_Spot!P32</f>
        <v>115.40260857836526</v>
      </c>
      <c r="D32" s="195">
        <f t="shared" si="0"/>
        <v>-0.22260857836525361</v>
      </c>
      <c r="E32" s="194">
        <f>PPCL_NG!J32+PPCL_Spot!J32+GT_NG!J32+GT_Spot!J32+Bawana_NG!J32+Bawana_RLNG!J32+Bawana_Spot!J32</f>
        <v>58.519999999999996</v>
      </c>
      <c r="F32" s="194">
        <f>PPCL_NG!Q32+PPCL_Spot!Q32+GT_NG!Q32+GT_Spot!Q32+Bawana_NG!Q32+Bawana_RLNG!Q32+Bawana_Spot!Q32</f>
        <v>58.641812786619909</v>
      </c>
      <c r="G32" s="195">
        <f t="shared" si="1"/>
        <v>-0.12181278661991257</v>
      </c>
      <c r="H32" s="194">
        <f>PPCL_NG!K32+PPCL_Spot!K32+GT_NG!K32+GT_Spot!K32+Bawana_NG!K32+Bawana_RLNG!K32+Bawana_Spot!K32</f>
        <v>5</v>
      </c>
      <c r="I32" s="194">
        <f>PPCL_NG!R32+PPCL_Spot!R32+GT_NG!R32+GT_Spot!R32+Bawana_NG!R32+Bawana_RLNG!R32+Bawana_Spot!R32</f>
        <v>5</v>
      </c>
      <c r="J32" s="195">
        <f t="shared" si="2"/>
        <v>0</v>
      </c>
      <c r="K32" s="194">
        <f>PPCL_NG!L32+PPCL_Spot!L32+GT_NG!L32+GT_Spot!L32+Bawana_NG!L32+Bawana_RLNG!L32+Bawana_Spot!L32</f>
        <v>1.86</v>
      </c>
      <c r="L32" s="194">
        <f>PPCL_NG!S32+PPCL_Spot!S32+GT_NG!S32+GT_Spot!S32+Bawana_NG!S32+Bawana_RLNG!S32+Bawana_Spot!S32</f>
        <v>1.8865929322902619</v>
      </c>
      <c r="M32" s="195">
        <f t="shared" si="3"/>
        <v>-2.6592932290261828E-2</v>
      </c>
      <c r="N32" s="194">
        <f>PPCL_NG!M32+PPCL_Spot!M32+GT_NG!M32+GT_Spot!M32+Bawana_NG!M32+Bawana_RLNG!M32+Bawana_Spot!M32</f>
        <v>80.73</v>
      </c>
      <c r="O32" s="194">
        <f>PPCL_NG!T32+PPCL_Spot!T32+GT_NG!T32+GT_Spot!T32+Bawana_NG!T32+Bawana_RLNG!T32+Bawana_Spot!T32</f>
        <v>80.888985702724568</v>
      </c>
      <c r="P32" s="195">
        <f t="shared" si="4"/>
        <v>-0.15898570272456425</v>
      </c>
      <c r="Q32" s="195">
        <f t="shared" si="5"/>
        <v>-0.52999999999999226</v>
      </c>
    </row>
    <row r="33" spans="1:17">
      <c r="A33" s="34" t="s">
        <v>75</v>
      </c>
      <c r="B33" s="194">
        <f>PPCL_NG!I33+PPCL_Spot!I33+GT_NG!I33+GT_Spot!I33+Bawana_NG!I33+Bawana_RLNG!I33+Bawana_Spot!I33</f>
        <v>115.6</v>
      </c>
      <c r="C33" s="194">
        <f>PPCL_NG!P33+PPCL_Spot!P33+GT_NG!P33+GT_Spot!P33+Bawana_NG!P33+Bawana_RLNG!P33+Bawana_Spot!P33</f>
        <v>115.82260835303389</v>
      </c>
      <c r="D33" s="195">
        <f t="shared" si="0"/>
        <v>-0.22260835303389115</v>
      </c>
      <c r="E33" s="194">
        <f>PPCL_NG!J33+PPCL_Spot!J33+GT_NG!J33+GT_Spot!J33+Bawana_NG!J33+Bawana_RLNG!J33+Bawana_Spot!J33</f>
        <v>58.75</v>
      </c>
      <c r="F33" s="194">
        <f>PPCL_NG!Q33+PPCL_Spot!Q33+GT_NG!Q33+GT_Spot!Q33+Bawana_NG!Q33+Bawana_RLNG!Q33+Bawana_Spot!Q33</f>
        <v>58.871815077488833</v>
      </c>
      <c r="G33" s="195">
        <f t="shared" si="1"/>
        <v>-0.12181507748883291</v>
      </c>
      <c r="H33" s="194">
        <f>PPCL_NG!K33+PPCL_Spot!K33+GT_NG!K33+GT_Spot!K33+Bawana_NG!K33+Bawana_RLNG!K33+Bawana_Spot!K33</f>
        <v>5</v>
      </c>
      <c r="I33" s="194">
        <f>PPCL_NG!R33+PPCL_Spot!R33+GT_NG!R33+GT_Spot!R33+Bawana_NG!R33+Bawana_RLNG!R33+Bawana_Spot!R33</f>
        <v>5</v>
      </c>
      <c r="J33" s="195">
        <f t="shared" si="2"/>
        <v>0</v>
      </c>
      <c r="K33" s="194">
        <f>PPCL_NG!L33+PPCL_Spot!L33+GT_NG!L33+GT_Spot!L33+Bawana_NG!L33+Bawana_RLNG!L33+Bawana_Spot!L33</f>
        <v>1.91</v>
      </c>
      <c r="L33" s="194">
        <f>PPCL_NG!S33+PPCL_Spot!S33+GT_NG!S33+GT_Spot!S33+Bawana_NG!S33+Bawana_RLNG!S33+Bawana_Spot!S33</f>
        <v>1.9365904912004201</v>
      </c>
      <c r="M33" s="195">
        <f t="shared" si="3"/>
        <v>-2.659049120042023E-2</v>
      </c>
      <c r="N33" s="194">
        <f>PPCL_NG!M33+PPCL_Spot!M33+GT_NG!M33+GT_Spot!M33+Bawana_NG!M33+Bawana_RLNG!M33+Bawana_Spot!M33</f>
        <v>81.03</v>
      </c>
      <c r="O33" s="194">
        <f>PPCL_NG!T33+PPCL_Spot!T33+GT_NG!T33+GT_Spot!T33+Bawana_NG!T33+Bawana_RLNG!T33+Bawana_Spot!T33</f>
        <v>81.188986078276855</v>
      </c>
      <c r="P33" s="195">
        <f t="shared" si="4"/>
        <v>-0.15898607827685396</v>
      </c>
      <c r="Q33" s="195">
        <f t="shared" si="5"/>
        <v>-0.52999999999999825</v>
      </c>
    </row>
    <row r="34" spans="1:17">
      <c r="A34" s="34" t="s">
        <v>76</v>
      </c>
      <c r="B34" s="194">
        <f>PPCL_NG!I34+PPCL_Spot!I34+GT_NG!I34+GT_Spot!I34+Bawana_NG!I34+Bawana_RLNG!I34+Bawana_Spot!I34</f>
        <v>115.6</v>
      </c>
      <c r="C34" s="194">
        <f>PPCL_NG!P34+PPCL_Spot!P34+GT_NG!P34+GT_Spot!P34+Bawana_NG!P34+Bawana_RLNG!P34+Bawana_Spot!P34</f>
        <v>115.82260835303389</v>
      </c>
      <c r="D34" s="195">
        <f t="shared" si="0"/>
        <v>-0.22260835303389115</v>
      </c>
      <c r="E34" s="194">
        <f>PPCL_NG!J34+PPCL_Spot!J34+GT_NG!J34+GT_Spot!J34+Bawana_NG!J34+Bawana_RLNG!J34+Bawana_Spot!J34</f>
        <v>58.75</v>
      </c>
      <c r="F34" s="194">
        <f>PPCL_NG!Q34+PPCL_Spot!Q34+GT_NG!Q34+GT_Spot!Q34+Bawana_NG!Q34+Bawana_RLNG!Q34+Bawana_Spot!Q34</f>
        <v>58.871815077488833</v>
      </c>
      <c r="G34" s="195">
        <f t="shared" si="1"/>
        <v>-0.12181507748883291</v>
      </c>
      <c r="H34" s="194">
        <f>PPCL_NG!K34+PPCL_Spot!K34+GT_NG!K34+GT_Spot!K34+Bawana_NG!K34+Bawana_RLNG!K34+Bawana_Spot!K34</f>
        <v>5</v>
      </c>
      <c r="I34" s="194">
        <f>PPCL_NG!R34+PPCL_Spot!R34+GT_NG!R34+GT_Spot!R34+Bawana_NG!R34+Bawana_RLNG!R34+Bawana_Spot!R34</f>
        <v>5</v>
      </c>
      <c r="J34" s="195">
        <f t="shared" si="2"/>
        <v>0</v>
      </c>
      <c r="K34" s="194">
        <f>PPCL_NG!L34+PPCL_Spot!L34+GT_NG!L34+GT_Spot!L34+Bawana_NG!L34+Bawana_RLNG!L34+Bawana_Spot!L34</f>
        <v>1.91</v>
      </c>
      <c r="L34" s="194">
        <f>PPCL_NG!S34+PPCL_Spot!S34+GT_NG!S34+GT_Spot!S34+Bawana_NG!S34+Bawana_RLNG!S34+Bawana_Spot!S34</f>
        <v>1.9365904912004201</v>
      </c>
      <c r="M34" s="195">
        <f t="shared" si="3"/>
        <v>-2.659049120042023E-2</v>
      </c>
      <c r="N34" s="194">
        <f>PPCL_NG!M34+PPCL_Spot!M34+GT_NG!M34+GT_Spot!M34+Bawana_NG!M34+Bawana_RLNG!M34+Bawana_Spot!M34</f>
        <v>81.03</v>
      </c>
      <c r="O34" s="194">
        <f>PPCL_NG!T34+PPCL_Spot!T34+GT_NG!T34+GT_Spot!T34+Bawana_NG!T34+Bawana_RLNG!T34+Bawana_Spot!T34</f>
        <v>81.188986078276855</v>
      </c>
      <c r="P34" s="195">
        <f t="shared" si="4"/>
        <v>-0.15898607827685396</v>
      </c>
      <c r="Q34" s="195">
        <f t="shared" si="5"/>
        <v>-0.52999999999999825</v>
      </c>
    </row>
    <row r="35" spans="1:17">
      <c r="A35" s="34" t="s">
        <v>77</v>
      </c>
      <c r="B35" s="194">
        <f>PPCL_NG!I35+PPCL_Spot!I35+GT_NG!I35+GT_Spot!I35+Bawana_NG!I35+Bawana_RLNG!I35+Bawana_Spot!I35</f>
        <v>115.6</v>
      </c>
      <c r="C35" s="194">
        <f>PPCL_NG!P35+PPCL_Spot!P35+GT_NG!P35+GT_Spot!P35+Bawana_NG!P35+Bawana_RLNG!P35+Bawana_Spot!P35</f>
        <v>115.82260835303389</v>
      </c>
      <c r="D35" s="195">
        <f t="shared" si="0"/>
        <v>-0.22260835303389115</v>
      </c>
      <c r="E35" s="194">
        <f>PPCL_NG!J35+PPCL_Spot!J35+GT_NG!J35+GT_Spot!J35+Bawana_NG!J35+Bawana_RLNG!J35+Bawana_Spot!J35</f>
        <v>58.75</v>
      </c>
      <c r="F35" s="194">
        <f>PPCL_NG!Q35+PPCL_Spot!Q35+GT_NG!Q35+GT_Spot!Q35+Bawana_NG!Q35+Bawana_RLNG!Q35+Bawana_Spot!Q35</f>
        <v>58.871815077488833</v>
      </c>
      <c r="G35" s="195">
        <f t="shared" si="1"/>
        <v>-0.12181507748883291</v>
      </c>
      <c r="H35" s="194">
        <f>PPCL_NG!K35+PPCL_Spot!K35+GT_NG!K35+GT_Spot!K35+Bawana_NG!K35+Bawana_RLNG!K35+Bawana_Spot!K35</f>
        <v>5</v>
      </c>
      <c r="I35" s="194">
        <f>PPCL_NG!R35+PPCL_Spot!R35+GT_NG!R35+GT_Spot!R35+Bawana_NG!R35+Bawana_RLNG!R35+Bawana_Spot!R35</f>
        <v>5</v>
      </c>
      <c r="J35" s="195">
        <f t="shared" si="2"/>
        <v>0</v>
      </c>
      <c r="K35" s="194">
        <f>PPCL_NG!L35+PPCL_Spot!L35+GT_NG!L35+GT_Spot!L35+Bawana_NG!L35+Bawana_RLNG!L35+Bawana_Spot!L35</f>
        <v>1.91</v>
      </c>
      <c r="L35" s="194">
        <f>PPCL_NG!S35+PPCL_Spot!S35+GT_NG!S35+GT_Spot!S35+Bawana_NG!S35+Bawana_RLNG!S35+Bawana_Spot!S35</f>
        <v>1.9365904912004201</v>
      </c>
      <c r="M35" s="195">
        <f t="shared" si="3"/>
        <v>-2.659049120042023E-2</v>
      </c>
      <c r="N35" s="194">
        <f>PPCL_NG!M35+PPCL_Spot!M35+GT_NG!M35+GT_Spot!M35+Bawana_NG!M35+Bawana_RLNG!M35+Bawana_Spot!M35</f>
        <v>81.03</v>
      </c>
      <c r="O35" s="194">
        <f>PPCL_NG!T35+PPCL_Spot!T35+GT_NG!T35+GT_Spot!T35+Bawana_NG!T35+Bawana_RLNG!T35+Bawana_Spot!T35</f>
        <v>81.188986078276855</v>
      </c>
      <c r="P35" s="195">
        <f t="shared" si="4"/>
        <v>-0.15898607827685396</v>
      </c>
      <c r="Q35" s="195">
        <f t="shared" si="5"/>
        <v>-0.52999999999999825</v>
      </c>
    </row>
    <row r="36" spans="1:17">
      <c r="A36" s="34" t="s">
        <v>78</v>
      </c>
      <c r="B36" s="194">
        <f>PPCL_NG!I36+PPCL_Spot!I36+GT_NG!I36+GT_Spot!I36+Bawana_NG!I36+Bawana_RLNG!I36+Bawana_Spot!I36</f>
        <v>115.6</v>
      </c>
      <c r="C36" s="194">
        <f>PPCL_NG!P36+PPCL_Spot!P36+GT_NG!P36+GT_Spot!P36+Bawana_NG!P36+Bawana_RLNG!P36+Bawana_Spot!P36</f>
        <v>115.82260835303389</v>
      </c>
      <c r="D36" s="195">
        <f t="shared" si="0"/>
        <v>-0.22260835303389115</v>
      </c>
      <c r="E36" s="194">
        <f>PPCL_NG!J36+PPCL_Spot!J36+GT_NG!J36+GT_Spot!J36+Bawana_NG!J36+Bawana_RLNG!J36+Bawana_Spot!J36</f>
        <v>58.75</v>
      </c>
      <c r="F36" s="194">
        <f>PPCL_NG!Q36+PPCL_Spot!Q36+GT_NG!Q36+GT_Spot!Q36+Bawana_NG!Q36+Bawana_RLNG!Q36+Bawana_Spot!Q36</f>
        <v>58.871815077488833</v>
      </c>
      <c r="G36" s="195">
        <f t="shared" si="1"/>
        <v>-0.12181507748883291</v>
      </c>
      <c r="H36" s="194">
        <f>PPCL_NG!K36+PPCL_Spot!K36+GT_NG!K36+GT_Spot!K36+Bawana_NG!K36+Bawana_RLNG!K36+Bawana_Spot!K36</f>
        <v>5</v>
      </c>
      <c r="I36" s="194">
        <f>PPCL_NG!R36+PPCL_Spot!R36+GT_NG!R36+GT_Spot!R36+Bawana_NG!R36+Bawana_RLNG!R36+Bawana_Spot!R36</f>
        <v>5</v>
      </c>
      <c r="J36" s="195">
        <f t="shared" si="2"/>
        <v>0</v>
      </c>
      <c r="K36" s="194">
        <f>PPCL_NG!L36+PPCL_Spot!L36+GT_NG!L36+GT_Spot!L36+Bawana_NG!L36+Bawana_RLNG!L36+Bawana_Spot!L36</f>
        <v>1.91</v>
      </c>
      <c r="L36" s="194">
        <f>PPCL_NG!S36+PPCL_Spot!S36+GT_NG!S36+GT_Spot!S36+Bawana_NG!S36+Bawana_RLNG!S36+Bawana_Spot!S36</f>
        <v>1.9365904912004201</v>
      </c>
      <c r="M36" s="195">
        <f t="shared" si="3"/>
        <v>-2.659049120042023E-2</v>
      </c>
      <c r="N36" s="194">
        <f>PPCL_NG!M36+PPCL_Spot!M36+GT_NG!M36+GT_Spot!M36+Bawana_NG!M36+Bawana_RLNG!M36+Bawana_Spot!M36</f>
        <v>81.03</v>
      </c>
      <c r="O36" s="194">
        <f>PPCL_NG!T36+PPCL_Spot!T36+GT_NG!T36+GT_Spot!T36+Bawana_NG!T36+Bawana_RLNG!T36+Bawana_Spot!T36</f>
        <v>81.188986078276855</v>
      </c>
      <c r="P36" s="195">
        <f t="shared" si="4"/>
        <v>-0.15898607827685396</v>
      </c>
      <c r="Q36" s="195">
        <f t="shared" si="5"/>
        <v>-0.52999999999999825</v>
      </c>
    </row>
    <row r="37" spans="1:17">
      <c r="A37" s="34" t="s">
        <v>79</v>
      </c>
      <c r="B37" s="194">
        <f>PPCL_NG!I37+PPCL_Spot!I37+GT_NG!I37+GT_Spot!I37+Bawana_NG!I37+Bawana_RLNG!I37+Bawana_Spot!I37</f>
        <v>115.6</v>
      </c>
      <c r="C37" s="194">
        <f>PPCL_NG!P37+PPCL_Spot!P37+GT_NG!P37+GT_Spot!P37+Bawana_NG!P37+Bawana_RLNG!P37+Bawana_Spot!P37</f>
        <v>115.82260835303389</v>
      </c>
      <c r="D37" s="195">
        <f t="shared" si="0"/>
        <v>-0.22260835303389115</v>
      </c>
      <c r="E37" s="194">
        <f>PPCL_NG!J37+PPCL_Spot!J37+GT_NG!J37+GT_Spot!J37+Bawana_NG!J37+Bawana_RLNG!J37+Bawana_Spot!J37</f>
        <v>58.75</v>
      </c>
      <c r="F37" s="194">
        <f>PPCL_NG!Q37+PPCL_Spot!Q37+GT_NG!Q37+GT_Spot!Q37+Bawana_NG!Q37+Bawana_RLNG!Q37+Bawana_Spot!Q37</f>
        <v>58.871815077488833</v>
      </c>
      <c r="G37" s="195">
        <f t="shared" si="1"/>
        <v>-0.12181507748883291</v>
      </c>
      <c r="H37" s="194">
        <f>PPCL_NG!K37+PPCL_Spot!K37+GT_NG!K37+GT_Spot!K37+Bawana_NG!K37+Bawana_RLNG!K37+Bawana_Spot!K37</f>
        <v>5</v>
      </c>
      <c r="I37" s="194">
        <f>PPCL_NG!R37+PPCL_Spot!R37+GT_NG!R37+GT_Spot!R37+Bawana_NG!R37+Bawana_RLNG!R37+Bawana_Spot!R37</f>
        <v>5</v>
      </c>
      <c r="J37" s="195">
        <f t="shared" si="2"/>
        <v>0</v>
      </c>
      <c r="K37" s="194">
        <f>PPCL_NG!L37+PPCL_Spot!L37+GT_NG!L37+GT_Spot!L37+Bawana_NG!L37+Bawana_RLNG!L37+Bawana_Spot!L37</f>
        <v>1.91</v>
      </c>
      <c r="L37" s="194">
        <f>PPCL_NG!S37+PPCL_Spot!S37+GT_NG!S37+GT_Spot!S37+Bawana_NG!S37+Bawana_RLNG!S37+Bawana_Spot!S37</f>
        <v>1.9365904912004201</v>
      </c>
      <c r="M37" s="195">
        <f t="shared" si="3"/>
        <v>-2.659049120042023E-2</v>
      </c>
      <c r="N37" s="194">
        <f>PPCL_NG!M37+PPCL_Spot!M37+GT_NG!M37+GT_Spot!M37+Bawana_NG!M37+Bawana_RLNG!M37+Bawana_Spot!M37</f>
        <v>81.03</v>
      </c>
      <c r="O37" s="194">
        <f>PPCL_NG!T37+PPCL_Spot!T37+GT_NG!T37+GT_Spot!T37+Bawana_NG!T37+Bawana_RLNG!T37+Bawana_Spot!T37</f>
        <v>81.188986078276855</v>
      </c>
      <c r="P37" s="195">
        <f t="shared" si="4"/>
        <v>-0.15898607827685396</v>
      </c>
      <c r="Q37" s="195">
        <f t="shared" si="5"/>
        <v>-0.52999999999999825</v>
      </c>
    </row>
    <row r="38" spans="1:17">
      <c r="A38" s="34" t="s">
        <v>80</v>
      </c>
      <c r="B38" s="194">
        <f>PPCL_NG!I38+PPCL_Spot!I38+GT_NG!I38+GT_Spot!I38+Bawana_NG!I38+Bawana_RLNG!I38+Bawana_Spot!I38</f>
        <v>115.6</v>
      </c>
      <c r="C38" s="194">
        <f>PPCL_NG!P38+PPCL_Spot!P38+GT_NG!P38+GT_Spot!P38+Bawana_NG!P38+Bawana_RLNG!P38+Bawana_Spot!P38</f>
        <v>115.82260835303389</v>
      </c>
      <c r="D38" s="195">
        <f t="shared" si="0"/>
        <v>-0.22260835303389115</v>
      </c>
      <c r="E38" s="194">
        <f>PPCL_NG!J38+PPCL_Spot!J38+GT_NG!J38+GT_Spot!J38+Bawana_NG!J38+Bawana_RLNG!J38+Bawana_Spot!J38</f>
        <v>58.75</v>
      </c>
      <c r="F38" s="194">
        <f>PPCL_NG!Q38+PPCL_Spot!Q38+GT_NG!Q38+GT_Spot!Q38+Bawana_NG!Q38+Bawana_RLNG!Q38+Bawana_Spot!Q38</f>
        <v>58.871815077488833</v>
      </c>
      <c r="G38" s="195">
        <f t="shared" si="1"/>
        <v>-0.12181507748883291</v>
      </c>
      <c r="H38" s="194">
        <f>PPCL_NG!K38+PPCL_Spot!K38+GT_NG!K38+GT_Spot!K38+Bawana_NG!K38+Bawana_RLNG!K38+Bawana_Spot!K38</f>
        <v>5</v>
      </c>
      <c r="I38" s="194">
        <f>PPCL_NG!R38+PPCL_Spot!R38+GT_NG!R38+GT_Spot!R38+Bawana_NG!R38+Bawana_RLNG!R38+Bawana_Spot!R38</f>
        <v>5</v>
      </c>
      <c r="J38" s="195">
        <f t="shared" si="2"/>
        <v>0</v>
      </c>
      <c r="K38" s="194">
        <f>PPCL_NG!L38+PPCL_Spot!L38+GT_NG!L38+GT_Spot!L38+Bawana_NG!L38+Bawana_RLNG!L38+Bawana_Spot!L38</f>
        <v>1.91</v>
      </c>
      <c r="L38" s="194">
        <f>PPCL_NG!S38+PPCL_Spot!S38+GT_NG!S38+GT_Spot!S38+Bawana_NG!S38+Bawana_RLNG!S38+Bawana_Spot!S38</f>
        <v>1.9365904912004201</v>
      </c>
      <c r="M38" s="195">
        <f t="shared" si="3"/>
        <v>-2.659049120042023E-2</v>
      </c>
      <c r="N38" s="194">
        <f>PPCL_NG!M38+PPCL_Spot!M38+GT_NG!M38+GT_Spot!M38+Bawana_NG!M38+Bawana_RLNG!M38+Bawana_Spot!M38</f>
        <v>81.03</v>
      </c>
      <c r="O38" s="194">
        <f>PPCL_NG!T38+PPCL_Spot!T38+GT_NG!T38+GT_Spot!T38+Bawana_NG!T38+Bawana_RLNG!T38+Bawana_Spot!T38</f>
        <v>81.188986078276855</v>
      </c>
      <c r="P38" s="195">
        <f t="shared" si="4"/>
        <v>-0.15898607827685396</v>
      </c>
      <c r="Q38" s="195">
        <f t="shared" si="5"/>
        <v>-0.52999999999999825</v>
      </c>
    </row>
    <row r="39" spans="1:17">
      <c r="A39" s="34" t="s">
        <v>81</v>
      </c>
      <c r="B39" s="194">
        <f>PPCL_NG!I39+PPCL_Spot!I39+GT_NG!I39+GT_Spot!I39+Bawana_NG!I39+Bawana_RLNG!I39+Bawana_Spot!I39</f>
        <v>115.6</v>
      </c>
      <c r="C39" s="194">
        <f>PPCL_NG!P39+PPCL_Spot!P39+GT_NG!P39+GT_Spot!P39+Bawana_NG!P39+Bawana_RLNG!P39+Bawana_Spot!P39</f>
        <v>115.6966036249015</v>
      </c>
      <c r="D39" s="195">
        <f t="shared" si="0"/>
        <v>-9.6603624901504759E-2</v>
      </c>
      <c r="E39" s="194">
        <f>PPCL_NG!J39+PPCL_Spot!J39+GT_NG!J39+GT_Spot!J39+Bawana_NG!J39+Bawana_RLNG!J39+Bawana_Spot!J39</f>
        <v>58.75</v>
      </c>
      <c r="F39" s="194">
        <f>PPCL_NG!Q39+PPCL_Spot!Q39+GT_NG!Q39+GT_Spot!Q39+Bawana_NG!Q39+Bawana_RLNG!Q39+Bawana_Spot!Q39</f>
        <v>58.802863146834781</v>
      </c>
      <c r="G39" s="195">
        <f t="shared" si="1"/>
        <v>-5.2863146834781105E-2</v>
      </c>
      <c r="H39" s="194">
        <f>PPCL_NG!K39+PPCL_Spot!K39+GT_NG!K39+GT_Spot!K39+Bawana_NG!K39+Bawana_RLNG!K39+Bawana_Spot!K39</f>
        <v>5</v>
      </c>
      <c r="I39" s="194">
        <f>PPCL_NG!R39+PPCL_Spot!R39+GT_NG!R39+GT_Spot!R39+Bawana_NG!R39+Bawana_RLNG!R39+Bawana_Spot!R39</f>
        <v>5</v>
      </c>
      <c r="J39" s="195">
        <f t="shared" si="2"/>
        <v>0</v>
      </c>
      <c r="K39" s="194">
        <f>PPCL_NG!L39+PPCL_Spot!L39+GT_NG!L39+GT_Spot!L39+Bawana_NG!L39+Bawana_RLNG!L39+Bawana_Spot!L39</f>
        <v>3.3</v>
      </c>
      <c r="L39" s="194">
        <f>PPCL_NG!S39+PPCL_Spot!S39+GT_NG!S39+GT_Spot!S39+Bawana_NG!S39+Bawana_RLNG!S39+Bawana_Spot!S39</f>
        <v>3.3115392697662198</v>
      </c>
      <c r="M39" s="195">
        <f t="shared" si="3"/>
        <v>-1.1539269766219995E-2</v>
      </c>
      <c r="N39" s="194">
        <f>PPCL_NG!M39+PPCL_Spot!M39+GT_NG!M39+GT_Spot!M39+Bawana_NG!M39+Bawana_RLNG!M39+Bawana_Spot!M39</f>
        <v>61.42</v>
      </c>
      <c r="O39" s="194">
        <f>PPCL_NG!T39+PPCL_Spot!T39+GT_NG!T39+GT_Spot!T39+Bawana_NG!T39+Bawana_RLNG!T39+Bawana_Spot!T39</f>
        <v>61.488993958497502</v>
      </c>
      <c r="P39" s="195">
        <f t="shared" si="4"/>
        <v>-6.8993958497500785E-2</v>
      </c>
      <c r="Q39" s="195">
        <f t="shared" si="5"/>
        <v>-0.23000000000000664</v>
      </c>
    </row>
    <row r="40" spans="1:17">
      <c r="A40" s="34" t="s">
        <v>82</v>
      </c>
      <c r="B40" s="194">
        <f>PPCL_NG!I40+PPCL_Spot!I40+GT_NG!I40+GT_Spot!I40+Bawana_NG!I40+Bawana_RLNG!I40+Bawana_Spot!I40</f>
        <v>115.6</v>
      </c>
      <c r="C40" s="194">
        <f>PPCL_NG!P40+PPCL_Spot!P40+GT_NG!P40+GT_Spot!P40+Bawana_NG!P40+Bawana_RLNG!P40+Bawana_Spot!P40</f>
        <v>115.6966036249015</v>
      </c>
      <c r="D40" s="195">
        <f t="shared" si="0"/>
        <v>-9.6603624901504759E-2</v>
      </c>
      <c r="E40" s="194">
        <f>PPCL_NG!J40+PPCL_Spot!J40+GT_NG!J40+GT_Spot!J40+Bawana_NG!J40+Bawana_RLNG!J40+Bawana_Spot!J40</f>
        <v>58.75</v>
      </c>
      <c r="F40" s="194">
        <f>PPCL_NG!Q40+PPCL_Spot!Q40+GT_NG!Q40+GT_Spot!Q40+Bawana_NG!Q40+Bawana_RLNG!Q40+Bawana_Spot!Q40</f>
        <v>58.802863146834781</v>
      </c>
      <c r="G40" s="195">
        <f t="shared" si="1"/>
        <v>-5.2863146834781105E-2</v>
      </c>
      <c r="H40" s="194">
        <f>PPCL_NG!K40+PPCL_Spot!K40+GT_NG!K40+GT_Spot!K40+Bawana_NG!K40+Bawana_RLNG!K40+Bawana_Spot!K40</f>
        <v>5</v>
      </c>
      <c r="I40" s="194">
        <f>PPCL_NG!R40+PPCL_Spot!R40+GT_NG!R40+GT_Spot!R40+Bawana_NG!R40+Bawana_RLNG!R40+Bawana_Spot!R40</f>
        <v>5</v>
      </c>
      <c r="J40" s="195">
        <f t="shared" si="2"/>
        <v>0</v>
      </c>
      <c r="K40" s="194">
        <f>PPCL_NG!L40+PPCL_Spot!L40+GT_NG!L40+GT_Spot!L40+Bawana_NG!L40+Bawana_RLNG!L40+Bawana_Spot!L40</f>
        <v>3.3</v>
      </c>
      <c r="L40" s="194">
        <f>PPCL_NG!S40+PPCL_Spot!S40+GT_NG!S40+GT_Spot!S40+Bawana_NG!S40+Bawana_RLNG!S40+Bawana_Spot!S40</f>
        <v>3.3115392697662198</v>
      </c>
      <c r="M40" s="195">
        <f t="shared" si="3"/>
        <v>-1.1539269766219995E-2</v>
      </c>
      <c r="N40" s="194">
        <f>PPCL_NG!M40+PPCL_Spot!M40+GT_NG!M40+GT_Spot!M40+Bawana_NG!M40+Bawana_RLNG!M40+Bawana_Spot!M40</f>
        <v>61.42</v>
      </c>
      <c r="O40" s="194">
        <f>PPCL_NG!T40+PPCL_Spot!T40+GT_NG!T40+GT_Spot!T40+Bawana_NG!T40+Bawana_RLNG!T40+Bawana_Spot!T40</f>
        <v>61.488993958497502</v>
      </c>
      <c r="P40" s="195">
        <f t="shared" si="4"/>
        <v>-6.8993958497500785E-2</v>
      </c>
      <c r="Q40" s="195">
        <f t="shared" si="5"/>
        <v>-0.23000000000000664</v>
      </c>
    </row>
    <row r="41" spans="1:17">
      <c r="A41" s="34" t="s">
        <v>83</v>
      </c>
      <c r="B41" s="194">
        <f>PPCL_NG!I41+PPCL_Spot!I41+GT_NG!I41+GT_Spot!I41+Bawana_NG!I41+Bawana_RLNG!I41+Bawana_Spot!I41</f>
        <v>115.6</v>
      </c>
      <c r="C41" s="194">
        <f>PPCL_NG!P41+PPCL_Spot!P41+GT_NG!P41+GT_Spot!P41+Bawana_NG!P41+Bawana_RLNG!P41+Bawana_Spot!P41</f>
        <v>115.6966036249015</v>
      </c>
      <c r="D41" s="195">
        <f t="shared" si="0"/>
        <v>-9.6603624901504759E-2</v>
      </c>
      <c r="E41" s="194">
        <f>PPCL_NG!J41+PPCL_Spot!J41+GT_NG!J41+GT_Spot!J41+Bawana_NG!J41+Bawana_RLNG!J41+Bawana_Spot!J41</f>
        <v>50.84</v>
      </c>
      <c r="F41" s="194">
        <f>PPCL_NG!Q41+PPCL_Spot!Q41+GT_NG!Q41+GT_Spot!Q41+Bawana_NG!Q41+Bawana_RLNG!Q41+Bawana_Spot!Q41</f>
        <v>50.892863146834785</v>
      </c>
      <c r="G41" s="195">
        <f t="shared" si="1"/>
        <v>-5.2863146834781105E-2</v>
      </c>
      <c r="H41" s="194">
        <f>PPCL_NG!K41+PPCL_Spot!K41+GT_NG!K41+GT_Spot!K41+Bawana_NG!K41+Bawana_RLNG!K41+Bawana_Spot!K41</f>
        <v>5</v>
      </c>
      <c r="I41" s="194">
        <f>PPCL_NG!R41+PPCL_Spot!R41+GT_NG!R41+GT_Spot!R41+Bawana_NG!R41+Bawana_RLNG!R41+Bawana_Spot!R41</f>
        <v>5</v>
      </c>
      <c r="J41" s="195">
        <f t="shared" si="2"/>
        <v>0</v>
      </c>
      <c r="K41" s="194">
        <f>PPCL_NG!L41+PPCL_Spot!L41+GT_NG!L41+GT_Spot!L41+Bawana_NG!L41+Bawana_RLNG!L41+Bawana_Spot!L41</f>
        <v>18.97</v>
      </c>
      <c r="L41" s="194">
        <f>PPCL_NG!S41+PPCL_Spot!S41+GT_NG!S41+GT_Spot!S41+Bawana_NG!S41+Bawana_RLNG!S41+Bawana_Spot!S41</f>
        <v>18.98153926976622</v>
      </c>
      <c r="M41" s="195">
        <f t="shared" si="3"/>
        <v>-1.1539269766220883E-2</v>
      </c>
      <c r="N41" s="194">
        <f>PPCL_NG!M41+PPCL_Spot!M41+GT_NG!M41+GT_Spot!M41+Bawana_NG!M41+Bawana_RLNG!M41+Bawana_Spot!M41</f>
        <v>62.28</v>
      </c>
      <c r="O41" s="194">
        <f>PPCL_NG!T41+PPCL_Spot!T41+GT_NG!T41+GT_Spot!T41+Bawana_NG!T41+Bawana_RLNG!T41+Bawana_Spot!T41</f>
        <v>62.348993958497502</v>
      </c>
      <c r="P41" s="195">
        <f t="shared" si="4"/>
        <v>-6.8993958497500785E-2</v>
      </c>
      <c r="Q41" s="195">
        <f t="shared" si="5"/>
        <v>-0.23000000000000753</v>
      </c>
    </row>
    <row r="42" spans="1:17">
      <c r="A42" s="34" t="s">
        <v>84</v>
      </c>
      <c r="B42" s="194">
        <f>PPCL_NG!I42+PPCL_Spot!I42+GT_NG!I42+GT_Spot!I42+Bawana_NG!I42+Bawana_RLNG!I42+Bawana_Spot!I42</f>
        <v>115.6</v>
      </c>
      <c r="C42" s="194">
        <f>PPCL_NG!P42+PPCL_Spot!P42+GT_NG!P42+GT_Spot!P42+Bawana_NG!P42+Bawana_RLNG!P42+Bawana_Spot!P42</f>
        <v>115.6966036249015</v>
      </c>
      <c r="D42" s="195">
        <f t="shared" si="0"/>
        <v>-9.6603624901504759E-2</v>
      </c>
      <c r="E42" s="194">
        <f>PPCL_NG!J42+PPCL_Spot!J42+GT_NG!J42+GT_Spot!J42+Bawana_NG!J42+Bawana_RLNG!J42+Bawana_Spot!J42</f>
        <v>50.84</v>
      </c>
      <c r="F42" s="194">
        <f>PPCL_NG!Q42+PPCL_Spot!Q42+GT_NG!Q42+GT_Spot!Q42+Bawana_NG!Q42+Bawana_RLNG!Q42+Bawana_Spot!Q42</f>
        <v>50.892863146834785</v>
      </c>
      <c r="G42" s="195">
        <f t="shared" si="1"/>
        <v>-5.2863146834781105E-2</v>
      </c>
      <c r="H42" s="194">
        <f>PPCL_NG!K42+PPCL_Spot!K42+GT_NG!K42+GT_Spot!K42+Bawana_NG!K42+Bawana_RLNG!K42+Bawana_Spot!K42</f>
        <v>5</v>
      </c>
      <c r="I42" s="194">
        <f>PPCL_NG!R42+PPCL_Spot!R42+GT_NG!R42+GT_Spot!R42+Bawana_NG!R42+Bawana_RLNG!R42+Bawana_Spot!R42</f>
        <v>5</v>
      </c>
      <c r="J42" s="195">
        <f t="shared" si="2"/>
        <v>0</v>
      </c>
      <c r="K42" s="194">
        <f>PPCL_NG!L42+PPCL_Spot!L42+GT_NG!L42+GT_Spot!L42+Bawana_NG!L42+Bawana_RLNG!L42+Bawana_Spot!L42</f>
        <v>18.97</v>
      </c>
      <c r="L42" s="194">
        <f>PPCL_NG!S42+PPCL_Spot!S42+GT_NG!S42+GT_Spot!S42+Bawana_NG!S42+Bawana_RLNG!S42+Bawana_Spot!S42</f>
        <v>18.98153926976622</v>
      </c>
      <c r="M42" s="195">
        <f t="shared" si="3"/>
        <v>-1.1539269766220883E-2</v>
      </c>
      <c r="N42" s="194">
        <f>PPCL_NG!M42+PPCL_Spot!M42+GT_NG!M42+GT_Spot!M42+Bawana_NG!M42+Bawana_RLNG!M42+Bawana_Spot!M42</f>
        <v>62.28</v>
      </c>
      <c r="O42" s="194">
        <f>PPCL_NG!T42+PPCL_Spot!T42+GT_NG!T42+GT_Spot!T42+Bawana_NG!T42+Bawana_RLNG!T42+Bawana_Spot!T42</f>
        <v>62.348993958497502</v>
      </c>
      <c r="P42" s="195">
        <f t="shared" si="4"/>
        <v>-6.8993958497500785E-2</v>
      </c>
      <c r="Q42" s="195">
        <f t="shared" si="5"/>
        <v>-0.23000000000000753</v>
      </c>
    </row>
    <row r="43" spans="1:17">
      <c r="A43" s="34" t="s">
        <v>85</v>
      </c>
      <c r="B43" s="194">
        <f>PPCL_NG!I43+PPCL_Spot!I43+GT_NG!I43+GT_Spot!I43+Bawana_NG!I43+Bawana_RLNG!I43+Bawana_Spot!I43</f>
        <v>98.24</v>
      </c>
      <c r="C43" s="194">
        <f>PPCL_NG!P43+PPCL_Spot!P43+GT_NG!P43+GT_Spot!P43+Bawana_NG!P43+Bawana_RLNG!P43+Bawana_Spot!P43</f>
        <v>98.340491227113532</v>
      </c>
      <c r="D43" s="195">
        <f t="shared" si="0"/>
        <v>-0.10049122711353675</v>
      </c>
      <c r="E43" s="194">
        <f>PPCL_NG!J43+PPCL_Spot!J43+GT_NG!J43+GT_Spot!J43+Bawana_NG!J43+Bawana_RLNG!J43+Bawana_Spot!J43</f>
        <v>56.31</v>
      </c>
      <c r="F43" s="194">
        <f>PPCL_NG!Q43+PPCL_Spot!Q43+GT_NG!Q43+GT_Spot!Q43+Bawana_NG!Q43+Bawana_RLNG!Q43+Bawana_Spot!Q43</f>
        <v>56.365111102594099</v>
      </c>
      <c r="G43" s="195">
        <f t="shared" si="1"/>
        <v>-5.5111102594096906E-2</v>
      </c>
      <c r="H43" s="194">
        <f>PPCL_NG!K43+PPCL_Spot!K43+GT_NG!K43+GT_Spot!K43+Bawana_NG!K43+Bawana_RLNG!K43+Bawana_Spot!K43</f>
        <v>5</v>
      </c>
      <c r="I43" s="194">
        <f>PPCL_NG!R43+PPCL_Spot!R43+GT_NG!R43+GT_Spot!R43+Bawana_NG!R43+Bawana_RLNG!R43+Bawana_Spot!R43</f>
        <v>5.0002363284019475</v>
      </c>
      <c r="J43" s="195">
        <f t="shared" si="2"/>
        <v>-2.3632840194753868E-4</v>
      </c>
      <c r="K43" s="194">
        <f>PPCL_NG!L43+PPCL_Spot!L43+GT_NG!L43+GT_Spot!L43+Bawana_NG!L43+Bawana_RLNG!L43+Bawana_Spot!L43</f>
        <v>21.19</v>
      </c>
      <c r="L43" s="194">
        <f>PPCL_NG!S43+PPCL_Spot!S43+GT_NG!S43+GT_Spot!S43+Bawana_NG!S43+Bawana_RLNG!S43+Bawana_Spot!S43</f>
        <v>21.20245055208413</v>
      </c>
      <c r="M43" s="195">
        <f t="shared" si="3"/>
        <v>-1.245055208412893E-2</v>
      </c>
      <c r="N43" s="194">
        <f>PPCL_NG!M43+PPCL_Spot!M43+GT_NG!M43+GT_Spot!M43+Bawana_NG!M43+Bawana_RLNG!M43+Bawana_Spot!M43</f>
        <v>68.899999999999991</v>
      </c>
      <c r="O43" s="194">
        <f>PPCL_NG!T43+PPCL_Spot!T43+GT_NG!T43+GT_Spot!T43+Bawana_NG!T43+Bawana_RLNG!T43+Bawana_Spot!T43</f>
        <v>68.971710789806281</v>
      </c>
      <c r="P43" s="195">
        <f t="shared" si="4"/>
        <v>-7.1710789806289199E-2</v>
      </c>
      <c r="Q43" s="195">
        <f t="shared" si="5"/>
        <v>-0.23999999999999932</v>
      </c>
    </row>
    <row r="44" spans="1:17">
      <c r="A44" s="34" t="s">
        <v>86</v>
      </c>
      <c r="B44" s="194">
        <f>PPCL_NG!I44+PPCL_Spot!I44+GT_NG!I44+GT_Spot!I44+Bawana_NG!I44+Bawana_RLNG!I44+Bawana_Spot!I44</f>
        <v>98.24</v>
      </c>
      <c r="C44" s="194">
        <f>PPCL_NG!P44+PPCL_Spot!P44+GT_NG!P44+GT_Spot!P44+Bawana_NG!P44+Bawana_RLNG!P44+Bawana_Spot!P44</f>
        <v>98.340491227113532</v>
      </c>
      <c r="D44" s="195">
        <f t="shared" si="0"/>
        <v>-0.10049122711353675</v>
      </c>
      <c r="E44" s="194">
        <f>PPCL_NG!J44+PPCL_Spot!J44+GT_NG!J44+GT_Spot!J44+Bawana_NG!J44+Bawana_RLNG!J44+Bawana_Spot!J44</f>
        <v>56.31</v>
      </c>
      <c r="F44" s="194">
        <f>PPCL_NG!Q44+PPCL_Spot!Q44+GT_NG!Q44+GT_Spot!Q44+Bawana_NG!Q44+Bawana_RLNG!Q44+Bawana_Spot!Q44</f>
        <v>56.365111102594099</v>
      </c>
      <c r="G44" s="195">
        <f t="shared" si="1"/>
        <v>-5.5111102594096906E-2</v>
      </c>
      <c r="H44" s="194">
        <f>PPCL_NG!K44+PPCL_Spot!K44+GT_NG!K44+GT_Spot!K44+Bawana_NG!K44+Bawana_RLNG!K44+Bawana_Spot!K44</f>
        <v>5</v>
      </c>
      <c r="I44" s="194">
        <f>PPCL_NG!R44+PPCL_Spot!R44+GT_NG!R44+GT_Spot!R44+Bawana_NG!R44+Bawana_RLNG!R44+Bawana_Spot!R44</f>
        <v>5.0002363284019475</v>
      </c>
      <c r="J44" s="195">
        <f t="shared" si="2"/>
        <v>-2.3632840194753868E-4</v>
      </c>
      <c r="K44" s="194">
        <f>PPCL_NG!L44+PPCL_Spot!L44+GT_NG!L44+GT_Spot!L44+Bawana_NG!L44+Bawana_RLNG!L44+Bawana_Spot!L44</f>
        <v>21.19</v>
      </c>
      <c r="L44" s="194">
        <f>PPCL_NG!S44+PPCL_Spot!S44+GT_NG!S44+GT_Spot!S44+Bawana_NG!S44+Bawana_RLNG!S44+Bawana_Spot!S44</f>
        <v>21.20245055208413</v>
      </c>
      <c r="M44" s="195">
        <f t="shared" si="3"/>
        <v>-1.245055208412893E-2</v>
      </c>
      <c r="N44" s="194">
        <f>PPCL_NG!M44+PPCL_Spot!M44+GT_NG!M44+GT_Spot!M44+Bawana_NG!M44+Bawana_RLNG!M44+Bawana_Spot!M44</f>
        <v>68.899999999999991</v>
      </c>
      <c r="O44" s="194">
        <f>PPCL_NG!T44+PPCL_Spot!T44+GT_NG!T44+GT_Spot!T44+Bawana_NG!T44+Bawana_RLNG!T44+Bawana_Spot!T44</f>
        <v>68.971710789806281</v>
      </c>
      <c r="P44" s="195">
        <f t="shared" si="4"/>
        <v>-7.1710789806289199E-2</v>
      </c>
      <c r="Q44" s="195">
        <f t="shared" si="5"/>
        <v>-0.23999999999999932</v>
      </c>
    </row>
    <row r="45" spans="1:17">
      <c r="A45" s="34" t="s">
        <v>87</v>
      </c>
      <c r="B45" s="194">
        <f>PPCL_NG!I45+PPCL_Spot!I45+GT_NG!I45+GT_Spot!I45+Bawana_NG!I45+Bawana_RLNG!I45+Bawana_Spot!I45</f>
        <v>98.24</v>
      </c>
      <c r="C45" s="194">
        <f>PPCL_NG!P45+PPCL_Spot!P45+GT_NG!P45+GT_Spot!P45+Bawana_NG!P45+Bawana_RLNG!P45+Bawana_Spot!P45</f>
        <v>98.340491227113532</v>
      </c>
      <c r="D45" s="195">
        <f t="shared" si="0"/>
        <v>-0.10049122711353675</v>
      </c>
      <c r="E45" s="194">
        <f>PPCL_NG!J45+PPCL_Spot!J45+GT_NG!J45+GT_Spot!J45+Bawana_NG!J45+Bawana_RLNG!J45+Bawana_Spot!J45</f>
        <v>56.31</v>
      </c>
      <c r="F45" s="194">
        <f>PPCL_NG!Q45+PPCL_Spot!Q45+GT_NG!Q45+GT_Spot!Q45+Bawana_NG!Q45+Bawana_RLNG!Q45+Bawana_Spot!Q45</f>
        <v>56.365111102594099</v>
      </c>
      <c r="G45" s="195">
        <f t="shared" si="1"/>
        <v>-5.5111102594096906E-2</v>
      </c>
      <c r="H45" s="194">
        <f>PPCL_NG!K45+PPCL_Spot!K45+GT_NG!K45+GT_Spot!K45+Bawana_NG!K45+Bawana_RLNG!K45+Bawana_Spot!K45</f>
        <v>5</v>
      </c>
      <c r="I45" s="194">
        <f>PPCL_NG!R45+PPCL_Spot!R45+GT_NG!R45+GT_Spot!R45+Bawana_NG!R45+Bawana_RLNG!R45+Bawana_Spot!R45</f>
        <v>5.0002363284019475</v>
      </c>
      <c r="J45" s="195">
        <f t="shared" si="2"/>
        <v>-2.3632840194753868E-4</v>
      </c>
      <c r="K45" s="194">
        <f>PPCL_NG!L45+PPCL_Spot!L45+GT_NG!L45+GT_Spot!L45+Bawana_NG!L45+Bawana_RLNG!L45+Bawana_Spot!L45</f>
        <v>21.19</v>
      </c>
      <c r="L45" s="194">
        <f>PPCL_NG!S45+PPCL_Spot!S45+GT_NG!S45+GT_Spot!S45+Bawana_NG!S45+Bawana_RLNG!S45+Bawana_Spot!S45</f>
        <v>21.20245055208413</v>
      </c>
      <c r="M45" s="195">
        <f t="shared" si="3"/>
        <v>-1.245055208412893E-2</v>
      </c>
      <c r="N45" s="194">
        <f>PPCL_NG!M45+PPCL_Spot!M45+GT_NG!M45+GT_Spot!M45+Bawana_NG!M45+Bawana_RLNG!M45+Bawana_Spot!M45</f>
        <v>68.899999999999991</v>
      </c>
      <c r="O45" s="194">
        <f>PPCL_NG!T45+PPCL_Spot!T45+GT_NG!T45+GT_Spot!T45+Bawana_NG!T45+Bawana_RLNG!T45+Bawana_Spot!T45</f>
        <v>68.971710789806281</v>
      </c>
      <c r="P45" s="195">
        <f t="shared" si="4"/>
        <v>-7.1710789806289199E-2</v>
      </c>
      <c r="Q45" s="195">
        <f t="shared" si="5"/>
        <v>-0.23999999999999932</v>
      </c>
    </row>
    <row r="46" spans="1:17">
      <c r="A46" s="34" t="s">
        <v>88</v>
      </c>
      <c r="B46" s="194">
        <f>PPCL_NG!I46+PPCL_Spot!I46+GT_NG!I46+GT_Spot!I46+Bawana_NG!I46+Bawana_RLNG!I46+Bawana_Spot!I46</f>
        <v>98.24</v>
      </c>
      <c r="C46" s="194">
        <f>PPCL_NG!P46+PPCL_Spot!P46+GT_NG!P46+GT_Spot!P46+Bawana_NG!P46+Bawana_RLNG!P46+Bawana_Spot!P46</f>
        <v>98.340491227113532</v>
      </c>
      <c r="D46" s="195">
        <f t="shared" si="0"/>
        <v>-0.10049122711353675</v>
      </c>
      <c r="E46" s="194">
        <f>PPCL_NG!J46+PPCL_Spot!J46+GT_NG!J46+GT_Spot!J46+Bawana_NG!J46+Bawana_RLNG!J46+Bawana_Spot!J46</f>
        <v>56.31</v>
      </c>
      <c r="F46" s="194">
        <f>PPCL_NG!Q46+PPCL_Spot!Q46+GT_NG!Q46+GT_Spot!Q46+Bawana_NG!Q46+Bawana_RLNG!Q46+Bawana_Spot!Q46</f>
        <v>56.365111102594099</v>
      </c>
      <c r="G46" s="195">
        <f t="shared" si="1"/>
        <v>-5.5111102594096906E-2</v>
      </c>
      <c r="H46" s="194">
        <f>PPCL_NG!K46+PPCL_Spot!K46+GT_NG!K46+GT_Spot!K46+Bawana_NG!K46+Bawana_RLNG!K46+Bawana_Spot!K46</f>
        <v>5</v>
      </c>
      <c r="I46" s="194">
        <f>PPCL_NG!R46+PPCL_Spot!R46+GT_NG!R46+GT_Spot!R46+Bawana_NG!R46+Bawana_RLNG!R46+Bawana_Spot!R46</f>
        <v>5.0002363284019475</v>
      </c>
      <c r="J46" s="195">
        <f t="shared" si="2"/>
        <v>-2.3632840194753868E-4</v>
      </c>
      <c r="K46" s="194">
        <f>PPCL_NG!L46+PPCL_Spot!L46+GT_NG!L46+GT_Spot!L46+Bawana_NG!L46+Bawana_RLNG!L46+Bawana_Spot!L46</f>
        <v>21.19</v>
      </c>
      <c r="L46" s="194">
        <f>PPCL_NG!S46+PPCL_Spot!S46+GT_NG!S46+GT_Spot!S46+Bawana_NG!S46+Bawana_RLNG!S46+Bawana_Spot!S46</f>
        <v>21.20245055208413</v>
      </c>
      <c r="M46" s="195">
        <f t="shared" si="3"/>
        <v>-1.245055208412893E-2</v>
      </c>
      <c r="N46" s="194">
        <f>PPCL_NG!M46+PPCL_Spot!M46+GT_NG!M46+GT_Spot!M46+Bawana_NG!M46+Bawana_RLNG!M46+Bawana_Spot!M46</f>
        <v>68.899999999999991</v>
      </c>
      <c r="O46" s="194">
        <f>PPCL_NG!T46+PPCL_Spot!T46+GT_NG!T46+GT_Spot!T46+Bawana_NG!T46+Bawana_RLNG!T46+Bawana_Spot!T46</f>
        <v>68.971710789806281</v>
      </c>
      <c r="P46" s="195">
        <f t="shared" si="4"/>
        <v>-7.1710789806289199E-2</v>
      </c>
      <c r="Q46" s="195">
        <f t="shared" si="5"/>
        <v>-0.23999999999999932</v>
      </c>
    </row>
    <row r="47" spans="1:17">
      <c r="A47" s="34" t="s">
        <v>89</v>
      </c>
      <c r="B47" s="194">
        <f>PPCL_NG!I47+PPCL_Spot!I47+GT_NG!I47+GT_Spot!I47+Bawana_NG!I47+Bawana_RLNG!I47+Bawana_Spot!I47</f>
        <v>99.59</v>
      </c>
      <c r="C47" s="194">
        <f>PPCL_NG!P47+PPCL_Spot!P47+GT_NG!P47+GT_Spot!P47+Bawana_NG!P47+Bawana_RLNG!P47+Bawana_Spot!P47</f>
        <v>99.690493357425936</v>
      </c>
      <c r="D47" s="195">
        <f t="shared" si="0"/>
        <v>-0.10049335742593257</v>
      </c>
      <c r="E47" s="194">
        <f>PPCL_NG!J47+PPCL_Spot!J47+GT_NG!J47+GT_Spot!J47+Bawana_NG!J47+Bawana_RLNG!J47+Bawana_Spot!J47</f>
        <v>57.11</v>
      </c>
      <c r="F47" s="194">
        <f>PPCL_NG!Q47+PPCL_Spot!Q47+GT_NG!Q47+GT_Spot!Q47+Bawana_NG!Q47+Bawana_RLNG!Q47+Bawana_Spot!Q47</f>
        <v>57.165111585580732</v>
      </c>
      <c r="G47" s="195">
        <f t="shared" si="1"/>
        <v>-5.5111585580732481E-2</v>
      </c>
      <c r="H47" s="194">
        <f>PPCL_NG!K47+PPCL_Spot!K47+GT_NG!K47+GT_Spot!K47+Bawana_NG!K47+Bawana_RLNG!K47+Bawana_Spot!K47</f>
        <v>5</v>
      </c>
      <c r="I47" s="194">
        <f>PPCL_NG!R47+PPCL_Spot!R47+GT_NG!R47+GT_Spot!R47+Bawana_NG!R47+Bawana_RLNG!R47+Bawana_Spot!R47</f>
        <v>5.0002314707652413</v>
      </c>
      <c r="J47" s="195">
        <f t="shared" si="2"/>
        <v>-2.3147076524132615E-4</v>
      </c>
      <c r="K47" s="194">
        <f>PPCL_NG!L47+PPCL_Spot!L47+GT_NG!L47+GT_Spot!L47+Bawana_NG!L47+Bawana_RLNG!L47+Bawana_Spot!L47</f>
        <v>21.55</v>
      </c>
      <c r="L47" s="194">
        <f>PPCL_NG!S47+PPCL_Spot!S47+GT_NG!S47+GT_Spot!S47+Bawana_NG!S47+Bawana_RLNG!S47+Bawana_Spot!S47</f>
        <v>21.562451860980616</v>
      </c>
      <c r="M47" s="195">
        <f t="shared" si="3"/>
        <v>-1.2451860980615237E-2</v>
      </c>
      <c r="N47" s="194">
        <f>PPCL_NG!M47+PPCL_Spot!M47+GT_NG!M47+GT_Spot!M47+Bawana_NG!M47+Bawana_RLNG!M47+Bawana_Spot!M47</f>
        <v>69.83</v>
      </c>
      <c r="O47" s="194">
        <f>PPCL_NG!T47+PPCL_Spot!T47+GT_NG!T47+GT_Spot!T47+Bawana_NG!T47+Bawana_RLNG!T47+Bawana_Spot!T47</f>
        <v>69.901711725247452</v>
      </c>
      <c r="P47" s="195">
        <f t="shared" si="4"/>
        <v>-7.1711725247453728E-2</v>
      </c>
      <c r="Q47" s="195">
        <f t="shared" si="5"/>
        <v>-0.23999999999997534</v>
      </c>
    </row>
    <row r="48" spans="1:17">
      <c r="A48" s="34" t="s">
        <v>90</v>
      </c>
      <c r="B48" s="194">
        <f>PPCL_NG!I48+PPCL_Spot!I48+GT_NG!I48+GT_Spot!I48+Bawana_NG!I48+Bawana_RLNG!I48+Bawana_Spot!I48</f>
        <v>99.59</v>
      </c>
      <c r="C48" s="194">
        <f>PPCL_NG!P48+PPCL_Spot!P48+GT_NG!P48+GT_Spot!P48+Bawana_NG!P48+Bawana_RLNG!P48+Bawana_Spot!P48</f>
        <v>99.690493357425936</v>
      </c>
      <c r="D48" s="195">
        <f t="shared" si="0"/>
        <v>-0.10049335742593257</v>
      </c>
      <c r="E48" s="194">
        <f>PPCL_NG!J48+PPCL_Spot!J48+GT_NG!J48+GT_Spot!J48+Bawana_NG!J48+Bawana_RLNG!J48+Bawana_Spot!J48</f>
        <v>57.11</v>
      </c>
      <c r="F48" s="194">
        <f>PPCL_NG!Q48+PPCL_Spot!Q48+GT_NG!Q48+GT_Spot!Q48+Bawana_NG!Q48+Bawana_RLNG!Q48+Bawana_Spot!Q48</f>
        <v>57.165111585580732</v>
      </c>
      <c r="G48" s="195">
        <f t="shared" si="1"/>
        <v>-5.5111585580732481E-2</v>
      </c>
      <c r="H48" s="194">
        <f>PPCL_NG!K48+PPCL_Spot!K48+GT_NG!K48+GT_Spot!K48+Bawana_NG!K48+Bawana_RLNG!K48+Bawana_Spot!K48</f>
        <v>5</v>
      </c>
      <c r="I48" s="194">
        <f>PPCL_NG!R48+PPCL_Spot!R48+GT_NG!R48+GT_Spot!R48+Bawana_NG!R48+Bawana_RLNG!R48+Bawana_Spot!R48</f>
        <v>5.0002314707652413</v>
      </c>
      <c r="J48" s="195">
        <f t="shared" si="2"/>
        <v>-2.3147076524132615E-4</v>
      </c>
      <c r="K48" s="194">
        <f>PPCL_NG!L48+PPCL_Spot!L48+GT_NG!L48+GT_Spot!L48+Bawana_NG!L48+Bawana_RLNG!L48+Bawana_Spot!L48</f>
        <v>21.55</v>
      </c>
      <c r="L48" s="194">
        <f>PPCL_NG!S48+PPCL_Spot!S48+GT_NG!S48+GT_Spot!S48+Bawana_NG!S48+Bawana_RLNG!S48+Bawana_Spot!S48</f>
        <v>21.562451860980616</v>
      </c>
      <c r="M48" s="195">
        <f t="shared" si="3"/>
        <v>-1.2451860980615237E-2</v>
      </c>
      <c r="N48" s="194">
        <f>PPCL_NG!M48+PPCL_Spot!M48+GT_NG!M48+GT_Spot!M48+Bawana_NG!M48+Bawana_RLNG!M48+Bawana_Spot!M48</f>
        <v>69.83</v>
      </c>
      <c r="O48" s="194">
        <f>PPCL_NG!T48+PPCL_Spot!T48+GT_NG!T48+GT_Spot!T48+Bawana_NG!T48+Bawana_RLNG!T48+Bawana_Spot!T48</f>
        <v>69.901711725247452</v>
      </c>
      <c r="P48" s="195">
        <f t="shared" si="4"/>
        <v>-7.1711725247453728E-2</v>
      </c>
      <c r="Q48" s="195">
        <f t="shared" si="5"/>
        <v>-0.23999999999997534</v>
      </c>
    </row>
    <row r="49" spans="1:17">
      <c r="A49" s="34" t="s">
        <v>91</v>
      </c>
      <c r="B49" s="194">
        <f>PPCL_NG!I49+PPCL_Spot!I49+GT_NG!I49+GT_Spot!I49+Bawana_NG!I49+Bawana_RLNG!I49+Bawana_Spot!I49</f>
        <v>99.59</v>
      </c>
      <c r="C49" s="194">
        <f>PPCL_NG!P49+PPCL_Spot!P49+GT_NG!P49+GT_Spot!P49+Bawana_NG!P49+Bawana_RLNG!P49+Bawana_Spot!P49</f>
        <v>99.690493357425936</v>
      </c>
      <c r="D49" s="195">
        <f t="shared" si="0"/>
        <v>-0.10049335742593257</v>
      </c>
      <c r="E49" s="194">
        <f>PPCL_NG!J49+PPCL_Spot!J49+GT_NG!J49+GT_Spot!J49+Bawana_NG!J49+Bawana_RLNG!J49+Bawana_Spot!J49</f>
        <v>57.11</v>
      </c>
      <c r="F49" s="194">
        <f>PPCL_NG!Q49+PPCL_Spot!Q49+GT_NG!Q49+GT_Spot!Q49+Bawana_NG!Q49+Bawana_RLNG!Q49+Bawana_Spot!Q49</f>
        <v>57.165111585580732</v>
      </c>
      <c r="G49" s="195">
        <f t="shared" si="1"/>
        <v>-5.5111585580732481E-2</v>
      </c>
      <c r="H49" s="194">
        <f>PPCL_NG!K49+PPCL_Spot!K49+GT_NG!K49+GT_Spot!K49+Bawana_NG!K49+Bawana_RLNG!K49+Bawana_Spot!K49</f>
        <v>5</v>
      </c>
      <c r="I49" s="194">
        <f>PPCL_NG!R49+PPCL_Spot!R49+GT_NG!R49+GT_Spot!R49+Bawana_NG!R49+Bawana_RLNG!R49+Bawana_Spot!R49</f>
        <v>5.0002314707652413</v>
      </c>
      <c r="J49" s="195">
        <f t="shared" si="2"/>
        <v>-2.3147076524132615E-4</v>
      </c>
      <c r="K49" s="194">
        <f>PPCL_NG!L49+PPCL_Spot!L49+GT_NG!L49+GT_Spot!L49+Bawana_NG!L49+Bawana_RLNG!L49+Bawana_Spot!L49</f>
        <v>21.55</v>
      </c>
      <c r="L49" s="194">
        <f>PPCL_NG!S49+PPCL_Spot!S49+GT_NG!S49+GT_Spot!S49+Bawana_NG!S49+Bawana_RLNG!S49+Bawana_Spot!S49</f>
        <v>21.562451860980616</v>
      </c>
      <c r="M49" s="195">
        <f t="shared" si="3"/>
        <v>-1.2451860980615237E-2</v>
      </c>
      <c r="N49" s="194">
        <f>PPCL_NG!M49+PPCL_Spot!M49+GT_NG!M49+GT_Spot!M49+Bawana_NG!M49+Bawana_RLNG!M49+Bawana_Spot!M49</f>
        <v>69.83</v>
      </c>
      <c r="O49" s="194">
        <f>PPCL_NG!T49+PPCL_Spot!T49+GT_NG!T49+GT_Spot!T49+Bawana_NG!T49+Bawana_RLNG!T49+Bawana_Spot!T49</f>
        <v>69.901711725247452</v>
      </c>
      <c r="P49" s="195">
        <f t="shared" si="4"/>
        <v>-7.1711725247453728E-2</v>
      </c>
      <c r="Q49" s="195">
        <f t="shared" si="5"/>
        <v>-0.23999999999997534</v>
      </c>
    </row>
    <row r="50" spans="1:17">
      <c r="A50" s="34" t="s">
        <v>92</v>
      </c>
      <c r="B50" s="194">
        <f>PPCL_NG!I50+PPCL_Spot!I50+GT_NG!I50+GT_Spot!I50+Bawana_NG!I50+Bawana_RLNG!I50+Bawana_Spot!I50</f>
        <v>99.59</v>
      </c>
      <c r="C50" s="194">
        <f>PPCL_NG!P50+PPCL_Spot!P50+GT_NG!P50+GT_Spot!P50+Bawana_NG!P50+Bawana_RLNG!P50+Bawana_Spot!P50</f>
        <v>99.690493357425936</v>
      </c>
      <c r="D50" s="195">
        <f t="shared" si="0"/>
        <v>-0.10049335742593257</v>
      </c>
      <c r="E50" s="194">
        <f>PPCL_NG!J50+PPCL_Spot!J50+GT_NG!J50+GT_Spot!J50+Bawana_NG!J50+Bawana_RLNG!J50+Bawana_Spot!J50</f>
        <v>57.11</v>
      </c>
      <c r="F50" s="194">
        <f>PPCL_NG!Q50+PPCL_Spot!Q50+GT_NG!Q50+GT_Spot!Q50+Bawana_NG!Q50+Bawana_RLNG!Q50+Bawana_Spot!Q50</f>
        <v>57.165111585580732</v>
      </c>
      <c r="G50" s="195">
        <f t="shared" si="1"/>
        <v>-5.5111585580732481E-2</v>
      </c>
      <c r="H50" s="194">
        <f>PPCL_NG!K50+PPCL_Spot!K50+GT_NG!K50+GT_Spot!K50+Bawana_NG!K50+Bawana_RLNG!K50+Bawana_Spot!K50</f>
        <v>5</v>
      </c>
      <c r="I50" s="194">
        <f>PPCL_NG!R50+PPCL_Spot!R50+GT_NG!R50+GT_Spot!R50+Bawana_NG!R50+Bawana_RLNG!R50+Bawana_Spot!R50</f>
        <v>5.0002314707652413</v>
      </c>
      <c r="J50" s="195">
        <f t="shared" si="2"/>
        <v>-2.3147076524132615E-4</v>
      </c>
      <c r="K50" s="194">
        <f>PPCL_NG!L50+PPCL_Spot!L50+GT_NG!L50+GT_Spot!L50+Bawana_NG!L50+Bawana_RLNG!L50+Bawana_Spot!L50</f>
        <v>21.55</v>
      </c>
      <c r="L50" s="194">
        <f>PPCL_NG!S50+PPCL_Spot!S50+GT_NG!S50+GT_Spot!S50+Bawana_NG!S50+Bawana_RLNG!S50+Bawana_Spot!S50</f>
        <v>21.562451860980616</v>
      </c>
      <c r="M50" s="195">
        <f t="shared" si="3"/>
        <v>-1.2451860980615237E-2</v>
      </c>
      <c r="N50" s="194">
        <f>PPCL_NG!M50+PPCL_Spot!M50+GT_NG!M50+GT_Spot!M50+Bawana_NG!M50+Bawana_RLNG!M50+Bawana_Spot!M50</f>
        <v>69.83</v>
      </c>
      <c r="O50" s="194">
        <f>PPCL_NG!T50+PPCL_Spot!T50+GT_NG!T50+GT_Spot!T50+Bawana_NG!T50+Bawana_RLNG!T50+Bawana_Spot!T50</f>
        <v>69.901711725247452</v>
      </c>
      <c r="P50" s="195">
        <f t="shared" si="4"/>
        <v>-7.1711725247453728E-2</v>
      </c>
      <c r="Q50" s="195">
        <f t="shared" si="5"/>
        <v>-0.23999999999997534</v>
      </c>
    </row>
    <row r="51" spans="1:17">
      <c r="A51" s="34" t="s">
        <v>93</v>
      </c>
      <c r="B51" s="194">
        <f>PPCL_NG!I51+PPCL_Spot!I51+GT_NG!I51+GT_Spot!I51+Bawana_NG!I51+Bawana_RLNG!I51+Bawana_Spot!I51</f>
        <v>99.59</v>
      </c>
      <c r="C51" s="194">
        <f>PPCL_NG!P51+PPCL_Spot!P51+GT_NG!P51+GT_Spot!P51+Bawana_NG!P51+Bawana_RLNG!P51+Bawana_Spot!P51</f>
        <v>99.690493357425936</v>
      </c>
      <c r="D51" s="195">
        <f t="shared" si="0"/>
        <v>-0.10049335742593257</v>
      </c>
      <c r="E51" s="194">
        <f>PPCL_NG!J51+PPCL_Spot!J51+GT_NG!J51+GT_Spot!J51+Bawana_NG!J51+Bawana_RLNG!J51+Bawana_Spot!J51</f>
        <v>57.11</v>
      </c>
      <c r="F51" s="194">
        <f>PPCL_NG!Q51+PPCL_Spot!Q51+GT_NG!Q51+GT_Spot!Q51+Bawana_NG!Q51+Bawana_RLNG!Q51+Bawana_Spot!Q51</f>
        <v>57.165111585580732</v>
      </c>
      <c r="G51" s="195">
        <f t="shared" si="1"/>
        <v>-5.5111585580732481E-2</v>
      </c>
      <c r="H51" s="194">
        <f>PPCL_NG!K51+PPCL_Spot!K51+GT_NG!K51+GT_Spot!K51+Bawana_NG!K51+Bawana_RLNG!K51+Bawana_Spot!K51</f>
        <v>5</v>
      </c>
      <c r="I51" s="194">
        <f>PPCL_NG!R51+PPCL_Spot!R51+GT_NG!R51+GT_Spot!R51+Bawana_NG!R51+Bawana_RLNG!R51+Bawana_Spot!R51</f>
        <v>5.0002314707652413</v>
      </c>
      <c r="J51" s="195">
        <f t="shared" si="2"/>
        <v>-2.3147076524132615E-4</v>
      </c>
      <c r="K51" s="194">
        <f>PPCL_NG!L51+PPCL_Spot!L51+GT_NG!L51+GT_Spot!L51+Bawana_NG!L51+Bawana_RLNG!L51+Bawana_Spot!L51</f>
        <v>21.55</v>
      </c>
      <c r="L51" s="194">
        <f>PPCL_NG!S51+PPCL_Spot!S51+GT_NG!S51+GT_Spot!S51+Bawana_NG!S51+Bawana_RLNG!S51+Bawana_Spot!S51</f>
        <v>21.562451860980616</v>
      </c>
      <c r="M51" s="195">
        <f t="shared" si="3"/>
        <v>-1.2451860980615237E-2</v>
      </c>
      <c r="N51" s="194">
        <f>PPCL_NG!M51+PPCL_Spot!M51+GT_NG!M51+GT_Spot!M51+Bawana_NG!M51+Bawana_RLNG!M51+Bawana_Spot!M51</f>
        <v>69.83</v>
      </c>
      <c r="O51" s="194">
        <f>PPCL_NG!T51+PPCL_Spot!T51+GT_NG!T51+GT_Spot!T51+Bawana_NG!T51+Bawana_RLNG!T51+Bawana_Spot!T51</f>
        <v>69.901711725247452</v>
      </c>
      <c r="P51" s="195">
        <f t="shared" si="4"/>
        <v>-7.1711725247453728E-2</v>
      </c>
      <c r="Q51" s="195">
        <f t="shared" si="5"/>
        <v>-0.23999999999997534</v>
      </c>
    </row>
    <row r="52" spans="1:17">
      <c r="A52" s="34" t="s">
        <v>94</v>
      </c>
      <c r="B52" s="194">
        <f>PPCL_NG!I52+PPCL_Spot!I52+GT_NG!I52+GT_Spot!I52+Bawana_NG!I52+Bawana_RLNG!I52+Bawana_Spot!I52</f>
        <v>99.59</v>
      </c>
      <c r="C52" s="194">
        <f>PPCL_NG!P52+PPCL_Spot!P52+GT_NG!P52+GT_Spot!P52+Bawana_NG!P52+Bawana_RLNG!P52+Bawana_Spot!P52</f>
        <v>99.690493357425936</v>
      </c>
      <c r="D52" s="195">
        <f t="shared" si="0"/>
        <v>-0.10049335742593257</v>
      </c>
      <c r="E52" s="194">
        <f>PPCL_NG!J52+PPCL_Spot!J52+GT_NG!J52+GT_Spot!J52+Bawana_NG!J52+Bawana_RLNG!J52+Bawana_Spot!J52</f>
        <v>57.11</v>
      </c>
      <c r="F52" s="194">
        <f>PPCL_NG!Q52+PPCL_Spot!Q52+GT_NG!Q52+GT_Spot!Q52+Bawana_NG!Q52+Bawana_RLNG!Q52+Bawana_Spot!Q52</f>
        <v>57.165111585580732</v>
      </c>
      <c r="G52" s="195">
        <f t="shared" si="1"/>
        <v>-5.5111585580732481E-2</v>
      </c>
      <c r="H52" s="194">
        <f>PPCL_NG!K52+PPCL_Spot!K52+GT_NG!K52+GT_Spot!K52+Bawana_NG!K52+Bawana_RLNG!K52+Bawana_Spot!K52</f>
        <v>5</v>
      </c>
      <c r="I52" s="194">
        <f>PPCL_NG!R52+PPCL_Spot!R52+GT_NG!R52+GT_Spot!R52+Bawana_NG!R52+Bawana_RLNG!R52+Bawana_Spot!R52</f>
        <v>5.0002314707652413</v>
      </c>
      <c r="J52" s="195">
        <f t="shared" si="2"/>
        <v>-2.3147076524132615E-4</v>
      </c>
      <c r="K52" s="194">
        <f>PPCL_NG!L52+PPCL_Spot!L52+GT_NG!L52+GT_Spot!L52+Bawana_NG!L52+Bawana_RLNG!L52+Bawana_Spot!L52</f>
        <v>21.55</v>
      </c>
      <c r="L52" s="194">
        <f>PPCL_NG!S52+PPCL_Spot!S52+GT_NG!S52+GT_Spot!S52+Bawana_NG!S52+Bawana_RLNG!S52+Bawana_Spot!S52</f>
        <v>21.562451860980616</v>
      </c>
      <c r="M52" s="195">
        <f t="shared" si="3"/>
        <v>-1.2451860980615237E-2</v>
      </c>
      <c r="N52" s="194">
        <f>PPCL_NG!M52+PPCL_Spot!M52+GT_NG!M52+GT_Spot!M52+Bawana_NG!M52+Bawana_RLNG!M52+Bawana_Spot!M52</f>
        <v>69.83</v>
      </c>
      <c r="O52" s="194">
        <f>PPCL_NG!T52+PPCL_Spot!T52+GT_NG!T52+GT_Spot!T52+Bawana_NG!T52+Bawana_RLNG!T52+Bawana_Spot!T52</f>
        <v>69.901711725247452</v>
      </c>
      <c r="P52" s="195">
        <f t="shared" si="4"/>
        <v>-7.1711725247453728E-2</v>
      </c>
      <c r="Q52" s="195">
        <f t="shared" si="5"/>
        <v>-0.23999999999997534</v>
      </c>
    </row>
    <row r="53" spans="1:17">
      <c r="A53" s="34" t="s">
        <v>95</v>
      </c>
      <c r="B53" s="194">
        <f>PPCL_NG!I53+PPCL_Spot!I53+GT_NG!I53+GT_Spot!I53+Bawana_NG!I53+Bawana_RLNG!I53+Bawana_Spot!I53</f>
        <v>99.59</v>
      </c>
      <c r="C53" s="194">
        <f>PPCL_NG!P53+PPCL_Spot!P53+GT_NG!P53+GT_Spot!P53+Bawana_NG!P53+Bawana_RLNG!P53+Bawana_Spot!P53</f>
        <v>99.690493357425936</v>
      </c>
      <c r="D53" s="195">
        <f t="shared" si="0"/>
        <v>-0.10049335742593257</v>
      </c>
      <c r="E53" s="194">
        <f>PPCL_NG!J53+PPCL_Spot!J53+GT_NG!J53+GT_Spot!J53+Bawana_NG!J53+Bawana_RLNG!J53+Bawana_Spot!J53</f>
        <v>57.11</v>
      </c>
      <c r="F53" s="194">
        <f>PPCL_NG!Q53+PPCL_Spot!Q53+GT_NG!Q53+GT_Spot!Q53+Bawana_NG!Q53+Bawana_RLNG!Q53+Bawana_Spot!Q53</f>
        <v>57.165111585580732</v>
      </c>
      <c r="G53" s="195">
        <f t="shared" si="1"/>
        <v>-5.5111585580732481E-2</v>
      </c>
      <c r="H53" s="194">
        <f>PPCL_NG!K53+PPCL_Spot!K53+GT_NG!K53+GT_Spot!K53+Bawana_NG!K53+Bawana_RLNG!K53+Bawana_Spot!K53</f>
        <v>5</v>
      </c>
      <c r="I53" s="194">
        <f>PPCL_NG!R53+PPCL_Spot!R53+GT_NG!R53+GT_Spot!R53+Bawana_NG!R53+Bawana_RLNG!R53+Bawana_Spot!R53</f>
        <v>5.0002314707652413</v>
      </c>
      <c r="J53" s="195">
        <f t="shared" si="2"/>
        <v>-2.3147076524132615E-4</v>
      </c>
      <c r="K53" s="194">
        <f>PPCL_NG!L53+PPCL_Spot!L53+GT_NG!L53+GT_Spot!L53+Bawana_NG!L53+Bawana_RLNG!L53+Bawana_Spot!L53</f>
        <v>21.55</v>
      </c>
      <c r="L53" s="194">
        <f>PPCL_NG!S53+PPCL_Spot!S53+GT_NG!S53+GT_Spot!S53+Bawana_NG!S53+Bawana_RLNG!S53+Bawana_Spot!S53</f>
        <v>21.562451860980616</v>
      </c>
      <c r="M53" s="195">
        <f t="shared" si="3"/>
        <v>-1.2451860980615237E-2</v>
      </c>
      <c r="N53" s="194">
        <f>PPCL_NG!M53+PPCL_Spot!M53+GT_NG!M53+GT_Spot!M53+Bawana_NG!M53+Bawana_RLNG!M53+Bawana_Spot!M53</f>
        <v>69.83</v>
      </c>
      <c r="O53" s="194">
        <f>PPCL_NG!T53+PPCL_Spot!T53+GT_NG!T53+GT_Spot!T53+Bawana_NG!T53+Bawana_RLNG!T53+Bawana_Spot!T53</f>
        <v>69.901711725247452</v>
      </c>
      <c r="P53" s="195">
        <f t="shared" si="4"/>
        <v>-7.1711725247453728E-2</v>
      </c>
      <c r="Q53" s="195">
        <f t="shared" si="5"/>
        <v>-0.23999999999997534</v>
      </c>
    </row>
    <row r="54" spans="1:17">
      <c r="A54" s="34" t="s">
        <v>96</v>
      </c>
      <c r="B54" s="194">
        <f>PPCL_NG!I54+PPCL_Spot!I54+GT_NG!I54+GT_Spot!I54+Bawana_NG!I54+Bawana_RLNG!I54+Bawana_Spot!I54</f>
        <v>99.59</v>
      </c>
      <c r="C54" s="194">
        <f>PPCL_NG!P54+PPCL_Spot!P54+GT_NG!P54+GT_Spot!P54+Bawana_NG!P54+Bawana_RLNG!P54+Bawana_Spot!P54</f>
        <v>99.690493357425936</v>
      </c>
      <c r="D54" s="195">
        <f t="shared" si="0"/>
        <v>-0.10049335742593257</v>
      </c>
      <c r="E54" s="194">
        <f>PPCL_NG!J54+PPCL_Spot!J54+GT_NG!J54+GT_Spot!J54+Bawana_NG!J54+Bawana_RLNG!J54+Bawana_Spot!J54</f>
        <v>57.11</v>
      </c>
      <c r="F54" s="194">
        <f>PPCL_NG!Q54+PPCL_Spot!Q54+GT_NG!Q54+GT_Spot!Q54+Bawana_NG!Q54+Bawana_RLNG!Q54+Bawana_Spot!Q54</f>
        <v>57.165111585580732</v>
      </c>
      <c r="G54" s="195">
        <f t="shared" si="1"/>
        <v>-5.5111585580732481E-2</v>
      </c>
      <c r="H54" s="194">
        <f>PPCL_NG!K54+PPCL_Spot!K54+GT_NG!K54+GT_Spot!K54+Bawana_NG!K54+Bawana_RLNG!K54+Bawana_Spot!K54</f>
        <v>5</v>
      </c>
      <c r="I54" s="194">
        <f>PPCL_NG!R54+PPCL_Spot!R54+GT_NG!R54+GT_Spot!R54+Bawana_NG!R54+Bawana_RLNG!R54+Bawana_Spot!R54</f>
        <v>5.0002314707652413</v>
      </c>
      <c r="J54" s="195">
        <f t="shared" si="2"/>
        <v>-2.3147076524132615E-4</v>
      </c>
      <c r="K54" s="194">
        <f>PPCL_NG!L54+PPCL_Spot!L54+GT_NG!L54+GT_Spot!L54+Bawana_NG!L54+Bawana_RLNG!L54+Bawana_Spot!L54</f>
        <v>21.55</v>
      </c>
      <c r="L54" s="194">
        <f>PPCL_NG!S54+PPCL_Spot!S54+GT_NG!S54+GT_Spot!S54+Bawana_NG!S54+Bawana_RLNG!S54+Bawana_Spot!S54</f>
        <v>21.562451860980616</v>
      </c>
      <c r="M54" s="195">
        <f t="shared" si="3"/>
        <v>-1.2451860980615237E-2</v>
      </c>
      <c r="N54" s="194">
        <f>PPCL_NG!M54+PPCL_Spot!M54+GT_NG!M54+GT_Spot!M54+Bawana_NG!M54+Bawana_RLNG!M54+Bawana_Spot!M54</f>
        <v>69.83</v>
      </c>
      <c r="O54" s="194">
        <f>PPCL_NG!T54+PPCL_Spot!T54+GT_NG!T54+GT_Spot!T54+Bawana_NG!T54+Bawana_RLNG!T54+Bawana_Spot!T54</f>
        <v>69.901711725247452</v>
      </c>
      <c r="P54" s="195">
        <f t="shared" si="4"/>
        <v>-7.1711725247453728E-2</v>
      </c>
      <c r="Q54" s="195">
        <f t="shared" si="5"/>
        <v>-0.23999999999997534</v>
      </c>
    </row>
    <row r="55" spans="1:17">
      <c r="A55" s="34" t="s">
        <v>97</v>
      </c>
      <c r="B55" s="194">
        <f>PPCL_NG!I55+PPCL_Spot!I55+GT_NG!I55+GT_Spot!I55+Bawana_NG!I55+Bawana_RLNG!I55+Bawana_Spot!I55</f>
        <v>99.59</v>
      </c>
      <c r="C55" s="194">
        <f>PPCL_NG!P55+PPCL_Spot!P55+GT_NG!P55+GT_Spot!P55+Bawana_NG!P55+Bawana_RLNG!P55+Bawana_Spot!P55</f>
        <v>99.690493357425936</v>
      </c>
      <c r="D55" s="195">
        <f t="shared" si="0"/>
        <v>-0.10049335742593257</v>
      </c>
      <c r="E55" s="194">
        <f>PPCL_NG!J55+PPCL_Spot!J55+GT_NG!J55+GT_Spot!J55+Bawana_NG!J55+Bawana_RLNG!J55+Bawana_Spot!J55</f>
        <v>57.11</v>
      </c>
      <c r="F55" s="194">
        <f>PPCL_NG!Q55+PPCL_Spot!Q55+GT_NG!Q55+GT_Spot!Q55+Bawana_NG!Q55+Bawana_RLNG!Q55+Bawana_Spot!Q55</f>
        <v>57.165111585580732</v>
      </c>
      <c r="G55" s="195">
        <f t="shared" si="1"/>
        <v>-5.5111585580732481E-2</v>
      </c>
      <c r="H55" s="194">
        <f>PPCL_NG!K55+PPCL_Spot!K55+GT_NG!K55+GT_Spot!K55+Bawana_NG!K55+Bawana_RLNG!K55+Bawana_Spot!K55</f>
        <v>5</v>
      </c>
      <c r="I55" s="194">
        <f>PPCL_NG!R55+PPCL_Spot!R55+GT_NG!R55+GT_Spot!R55+Bawana_NG!R55+Bawana_RLNG!R55+Bawana_Spot!R55</f>
        <v>5.0002314707652413</v>
      </c>
      <c r="J55" s="195">
        <f t="shared" si="2"/>
        <v>-2.3147076524132615E-4</v>
      </c>
      <c r="K55" s="194">
        <f>PPCL_NG!L55+PPCL_Spot!L55+GT_NG!L55+GT_Spot!L55+Bawana_NG!L55+Bawana_RLNG!L55+Bawana_Spot!L55</f>
        <v>21.55</v>
      </c>
      <c r="L55" s="194">
        <f>PPCL_NG!S55+PPCL_Spot!S55+GT_NG!S55+GT_Spot!S55+Bawana_NG!S55+Bawana_RLNG!S55+Bawana_Spot!S55</f>
        <v>21.562451860980616</v>
      </c>
      <c r="M55" s="195">
        <f t="shared" si="3"/>
        <v>-1.2451860980615237E-2</v>
      </c>
      <c r="N55" s="194">
        <f>PPCL_NG!M55+PPCL_Spot!M55+GT_NG!M55+GT_Spot!M55+Bawana_NG!M55+Bawana_RLNG!M55+Bawana_Spot!M55</f>
        <v>69.83</v>
      </c>
      <c r="O55" s="194">
        <f>PPCL_NG!T55+PPCL_Spot!T55+GT_NG!T55+GT_Spot!T55+Bawana_NG!T55+Bawana_RLNG!T55+Bawana_Spot!T55</f>
        <v>69.901711725247452</v>
      </c>
      <c r="P55" s="195">
        <f t="shared" si="4"/>
        <v>-7.1711725247453728E-2</v>
      </c>
      <c r="Q55" s="195">
        <f t="shared" si="5"/>
        <v>-0.23999999999997534</v>
      </c>
    </row>
    <row r="56" spans="1:17">
      <c r="A56" s="34" t="s">
        <v>98</v>
      </c>
      <c r="B56" s="194">
        <f>PPCL_NG!I56+PPCL_Spot!I56+GT_NG!I56+GT_Spot!I56+Bawana_NG!I56+Bawana_RLNG!I56+Bawana_Spot!I56</f>
        <v>99.59</v>
      </c>
      <c r="C56" s="194">
        <f>PPCL_NG!P56+PPCL_Spot!P56+GT_NG!P56+GT_Spot!P56+Bawana_NG!P56+Bawana_RLNG!P56+Bawana_Spot!P56</f>
        <v>99.690493357425936</v>
      </c>
      <c r="D56" s="195">
        <f t="shared" si="0"/>
        <v>-0.10049335742593257</v>
      </c>
      <c r="E56" s="194">
        <f>PPCL_NG!J56+PPCL_Spot!J56+GT_NG!J56+GT_Spot!J56+Bawana_NG!J56+Bawana_RLNG!J56+Bawana_Spot!J56</f>
        <v>57.11</v>
      </c>
      <c r="F56" s="194">
        <f>PPCL_NG!Q56+PPCL_Spot!Q56+GT_NG!Q56+GT_Spot!Q56+Bawana_NG!Q56+Bawana_RLNG!Q56+Bawana_Spot!Q56</f>
        <v>57.165111585580732</v>
      </c>
      <c r="G56" s="195">
        <f t="shared" si="1"/>
        <v>-5.5111585580732481E-2</v>
      </c>
      <c r="H56" s="194">
        <f>PPCL_NG!K56+PPCL_Spot!K56+GT_NG!K56+GT_Spot!K56+Bawana_NG!K56+Bawana_RLNG!K56+Bawana_Spot!K56</f>
        <v>5</v>
      </c>
      <c r="I56" s="194">
        <f>PPCL_NG!R56+PPCL_Spot!R56+GT_NG!R56+GT_Spot!R56+Bawana_NG!R56+Bawana_RLNG!R56+Bawana_Spot!R56</f>
        <v>5.0002314707652413</v>
      </c>
      <c r="J56" s="195">
        <f t="shared" si="2"/>
        <v>-2.3147076524132615E-4</v>
      </c>
      <c r="K56" s="194">
        <f>PPCL_NG!L56+PPCL_Spot!L56+GT_NG!L56+GT_Spot!L56+Bawana_NG!L56+Bawana_RLNG!L56+Bawana_Spot!L56</f>
        <v>21.55</v>
      </c>
      <c r="L56" s="194">
        <f>PPCL_NG!S56+PPCL_Spot!S56+GT_NG!S56+GT_Spot!S56+Bawana_NG!S56+Bawana_RLNG!S56+Bawana_Spot!S56</f>
        <v>21.562451860980616</v>
      </c>
      <c r="M56" s="195">
        <f t="shared" si="3"/>
        <v>-1.2451860980615237E-2</v>
      </c>
      <c r="N56" s="194">
        <f>PPCL_NG!M56+PPCL_Spot!M56+GT_NG!M56+GT_Spot!M56+Bawana_NG!M56+Bawana_RLNG!M56+Bawana_Spot!M56</f>
        <v>69.83</v>
      </c>
      <c r="O56" s="194">
        <f>PPCL_NG!T56+PPCL_Spot!T56+GT_NG!T56+GT_Spot!T56+Bawana_NG!T56+Bawana_RLNG!T56+Bawana_Spot!T56</f>
        <v>69.901711725247452</v>
      </c>
      <c r="P56" s="195">
        <f t="shared" si="4"/>
        <v>-7.1711725247453728E-2</v>
      </c>
      <c r="Q56" s="195">
        <f t="shared" si="5"/>
        <v>-0.23999999999997534</v>
      </c>
    </row>
    <row r="57" spans="1:17">
      <c r="A57" s="34" t="s">
        <v>99</v>
      </c>
      <c r="B57" s="194">
        <f>PPCL_NG!I57+PPCL_Spot!I57+GT_NG!I57+GT_Spot!I57+Bawana_NG!I57+Bawana_RLNG!I57+Bawana_Spot!I57</f>
        <v>99.59</v>
      </c>
      <c r="C57" s="194">
        <f>PPCL_NG!P57+PPCL_Spot!P57+GT_NG!P57+GT_Spot!P57+Bawana_NG!P57+Bawana_RLNG!P57+Bawana_Spot!P57</f>
        <v>99.690493357425936</v>
      </c>
      <c r="D57" s="195">
        <f t="shared" si="0"/>
        <v>-0.10049335742593257</v>
      </c>
      <c r="E57" s="194">
        <f>PPCL_NG!J57+PPCL_Spot!J57+GT_NG!J57+GT_Spot!J57+Bawana_NG!J57+Bawana_RLNG!J57+Bawana_Spot!J57</f>
        <v>57.11</v>
      </c>
      <c r="F57" s="194">
        <f>PPCL_NG!Q57+PPCL_Spot!Q57+GT_NG!Q57+GT_Spot!Q57+Bawana_NG!Q57+Bawana_RLNG!Q57+Bawana_Spot!Q57</f>
        <v>57.165111585580732</v>
      </c>
      <c r="G57" s="195">
        <f t="shared" si="1"/>
        <v>-5.5111585580732481E-2</v>
      </c>
      <c r="H57" s="194">
        <f>PPCL_NG!K57+PPCL_Spot!K57+GT_NG!K57+GT_Spot!K57+Bawana_NG!K57+Bawana_RLNG!K57+Bawana_Spot!K57</f>
        <v>5</v>
      </c>
      <c r="I57" s="194">
        <f>PPCL_NG!R57+PPCL_Spot!R57+GT_NG!R57+GT_Spot!R57+Bawana_NG!R57+Bawana_RLNG!R57+Bawana_Spot!R57</f>
        <v>5.0002314707652413</v>
      </c>
      <c r="J57" s="195">
        <f t="shared" si="2"/>
        <v>-2.3147076524132615E-4</v>
      </c>
      <c r="K57" s="194">
        <f>PPCL_NG!L57+PPCL_Spot!L57+GT_NG!L57+GT_Spot!L57+Bawana_NG!L57+Bawana_RLNG!L57+Bawana_Spot!L57</f>
        <v>21.55</v>
      </c>
      <c r="L57" s="194">
        <f>PPCL_NG!S57+PPCL_Spot!S57+GT_NG!S57+GT_Spot!S57+Bawana_NG!S57+Bawana_RLNG!S57+Bawana_Spot!S57</f>
        <v>21.562451860980616</v>
      </c>
      <c r="M57" s="195">
        <f t="shared" si="3"/>
        <v>-1.2451860980615237E-2</v>
      </c>
      <c r="N57" s="194">
        <f>PPCL_NG!M57+PPCL_Spot!M57+GT_NG!M57+GT_Spot!M57+Bawana_NG!M57+Bawana_RLNG!M57+Bawana_Spot!M57</f>
        <v>69.83</v>
      </c>
      <c r="O57" s="194">
        <f>PPCL_NG!T57+PPCL_Spot!T57+GT_NG!T57+GT_Spot!T57+Bawana_NG!T57+Bawana_RLNG!T57+Bawana_Spot!T57</f>
        <v>69.901711725247452</v>
      </c>
      <c r="P57" s="195">
        <f t="shared" si="4"/>
        <v>-7.1711725247453728E-2</v>
      </c>
      <c r="Q57" s="195">
        <f t="shared" si="5"/>
        <v>-0.23999999999997534</v>
      </c>
    </row>
    <row r="58" spans="1:17">
      <c r="A58" s="34" t="s">
        <v>100</v>
      </c>
      <c r="B58" s="194">
        <f>PPCL_NG!I58+PPCL_Spot!I58+GT_NG!I58+GT_Spot!I58+Bawana_NG!I58+Bawana_RLNG!I58+Bawana_Spot!I58</f>
        <v>99.59</v>
      </c>
      <c r="C58" s="194">
        <f>PPCL_NG!P58+PPCL_Spot!P58+GT_NG!P58+GT_Spot!P58+Bawana_NG!P58+Bawana_RLNG!P58+Bawana_Spot!P58</f>
        <v>99.690493357425936</v>
      </c>
      <c r="D58" s="195">
        <f t="shared" si="0"/>
        <v>-0.10049335742593257</v>
      </c>
      <c r="E58" s="194">
        <f>PPCL_NG!J58+PPCL_Spot!J58+GT_NG!J58+GT_Spot!J58+Bawana_NG!J58+Bawana_RLNG!J58+Bawana_Spot!J58</f>
        <v>57.11</v>
      </c>
      <c r="F58" s="194">
        <f>PPCL_NG!Q58+PPCL_Spot!Q58+GT_NG!Q58+GT_Spot!Q58+Bawana_NG!Q58+Bawana_RLNG!Q58+Bawana_Spot!Q58</f>
        <v>57.165111585580732</v>
      </c>
      <c r="G58" s="195">
        <f t="shared" si="1"/>
        <v>-5.5111585580732481E-2</v>
      </c>
      <c r="H58" s="194">
        <f>PPCL_NG!K58+PPCL_Spot!K58+GT_NG!K58+GT_Spot!K58+Bawana_NG!K58+Bawana_RLNG!K58+Bawana_Spot!K58</f>
        <v>5</v>
      </c>
      <c r="I58" s="194">
        <f>PPCL_NG!R58+PPCL_Spot!R58+GT_NG!R58+GT_Spot!R58+Bawana_NG!R58+Bawana_RLNG!R58+Bawana_Spot!R58</f>
        <v>5.0002314707652413</v>
      </c>
      <c r="J58" s="195">
        <f t="shared" si="2"/>
        <v>-2.3147076524132615E-4</v>
      </c>
      <c r="K58" s="194">
        <f>PPCL_NG!L58+PPCL_Spot!L58+GT_NG!L58+GT_Spot!L58+Bawana_NG!L58+Bawana_RLNG!L58+Bawana_Spot!L58</f>
        <v>21.55</v>
      </c>
      <c r="L58" s="194">
        <f>PPCL_NG!S58+PPCL_Spot!S58+GT_NG!S58+GT_Spot!S58+Bawana_NG!S58+Bawana_RLNG!S58+Bawana_Spot!S58</f>
        <v>21.562451860980616</v>
      </c>
      <c r="M58" s="195">
        <f t="shared" si="3"/>
        <v>-1.2451860980615237E-2</v>
      </c>
      <c r="N58" s="194">
        <f>PPCL_NG!M58+PPCL_Spot!M58+GT_NG!M58+GT_Spot!M58+Bawana_NG!M58+Bawana_RLNG!M58+Bawana_Spot!M58</f>
        <v>69.83</v>
      </c>
      <c r="O58" s="194">
        <f>PPCL_NG!T58+PPCL_Spot!T58+GT_NG!T58+GT_Spot!T58+Bawana_NG!T58+Bawana_RLNG!T58+Bawana_Spot!T58</f>
        <v>69.901711725247452</v>
      </c>
      <c r="P58" s="195">
        <f t="shared" si="4"/>
        <v>-7.1711725247453728E-2</v>
      </c>
      <c r="Q58" s="195">
        <f t="shared" si="5"/>
        <v>-0.23999999999997534</v>
      </c>
    </row>
    <row r="59" spans="1:17">
      <c r="A59" s="34" t="s">
        <v>101</v>
      </c>
      <c r="B59" s="194">
        <f>PPCL_NG!I59+PPCL_Spot!I59+GT_NG!I59+GT_Spot!I59+Bawana_NG!I59+Bawana_RLNG!I59+Bawana_Spot!I59</f>
        <v>99.59</v>
      </c>
      <c r="C59" s="194">
        <f>PPCL_NG!P59+PPCL_Spot!P59+GT_NG!P59+GT_Spot!P59+Bawana_NG!P59+Bawana_RLNG!P59+Bawana_Spot!P59</f>
        <v>99.690493357425936</v>
      </c>
      <c r="D59" s="195">
        <f t="shared" si="0"/>
        <v>-0.10049335742593257</v>
      </c>
      <c r="E59" s="194">
        <f>PPCL_NG!J59+PPCL_Spot!J59+GT_NG!J59+GT_Spot!J59+Bawana_NG!J59+Bawana_RLNG!J59+Bawana_Spot!J59</f>
        <v>57.11</v>
      </c>
      <c r="F59" s="194">
        <f>PPCL_NG!Q59+PPCL_Spot!Q59+GT_NG!Q59+GT_Spot!Q59+Bawana_NG!Q59+Bawana_RLNG!Q59+Bawana_Spot!Q59</f>
        <v>57.165111585580732</v>
      </c>
      <c r="G59" s="195">
        <f t="shared" si="1"/>
        <v>-5.5111585580732481E-2</v>
      </c>
      <c r="H59" s="194">
        <f>PPCL_NG!K59+PPCL_Spot!K59+GT_NG!K59+GT_Spot!K59+Bawana_NG!K59+Bawana_RLNG!K59+Bawana_Spot!K59</f>
        <v>5</v>
      </c>
      <c r="I59" s="194">
        <f>PPCL_NG!R59+PPCL_Spot!R59+GT_NG!R59+GT_Spot!R59+Bawana_NG!R59+Bawana_RLNG!R59+Bawana_Spot!R59</f>
        <v>5.0002314707652413</v>
      </c>
      <c r="J59" s="195">
        <f t="shared" si="2"/>
        <v>-2.3147076524132615E-4</v>
      </c>
      <c r="K59" s="194">
        <f>PPCL_NG!L59+PPCL_Spot!L59+GT_NG!L59+GT_Spot!L59+Bawana_NG!L59+Bawana_RLNG!L59+Bawana_Spot!L59</f>
        <v>21.55</v>
      </c>
      <c r="L59" s="194">
        <f>PPCL_NG!S59+PPCL_Spot!S59+GT_NG!S59+GT_Spot!S59+Bawana_NG!S59+Bawana_RLNG!S59+Bawana_Spot!S59</f>
        <v>21.562451860980616</v>
      </c>
      <c r="M59" s="195">
        <f t="shared" si="3"/>
        <v>-1.2451860980615237E-2</v>
      </c>
      <c r="N59" s="194">
        <f>PPCL_NG!M59+PPCL_Spot!M59+GT_NG!M59+GT_Spot!M59+Bawana_NG!M59+Bawana_RLNG!M59+Bawana_Spot!M59</f>
        <v>69.83</v>
      </c>
      <c r="O59" s="194">
        <f>PPCL_NG!T59+PPCL_Spot!T59+GT_NG!T59+GT_Spot!T59+Bawana_NG!T59+Bawana_RLNG!T59+Bawana_Spot!T59</f>
        <v>69.901711725247452</v>
      </c>
      <c r="P59" s="195">
        <f t="shared" si="4"/>
        <v>-7.1711725247453728E-2</v>
      </c>
      <c r="Q59" s="195">
        <f t="shared" si="5"/>
        <v>-0.23999999999997534</v>
      </c>
    </row>
    <row r="60" spans="1:17">
      <c r="A60" s="34" t="s">
        <v>102</v>
      </c>
      <c r="B60" s="194">
        <f>PPCL_NG!I60+PPCL_Spot!I60+GT_NG!I60+GT_Spot!I60+Bawana_NG!I60+Bawana_RLNG!I60+Bawana_Spot!I60</f>
        <v>99.59</v>
      </c>
      <c r="C60" s="194">
        <f>PPCL_NG!P60+PPCL_Spot!P60+GT_NG!P60+GT_Spot!P60+Bawana_NG!P60+Bawana_RLNG!P60+Bawana_Spot!P60</f>
        <v>99.690493357425936</v>
      </c>
      <c r="D60" s="195">
        <f t="shared" si="0"/>
        <v>-0.10049335742593257</v>
      </c>
      <c r="E60" s="194">
        <f>PPCL_NG!J60+PPCL_Spot!J60+GT_NG!J60+GT_Spot!J60+Bawana_NG!J60+Bawana_RLNG!J60+Bawana_Spot!J60</f>
        <v>57.11</v>
      </c>
      <c r="F60" s="194">
        <f>PPCL_NG!Q60+PPCL_Spot!Q60+GT_NG!Q60+GT_Spot!Q60+Bawana_NG!Q60+Bawana_RLNG!Q60+Bawana_Spot!Q60</f>
        <v>57.165111585580732</v>
      </c>
      <c r="G60" s="195">
        <f t="shared" si="1"/>
        <v>-5.5111585580732481E-2</v>
      </c>
      <c r="H60" s="194">
        <f>PPCL_NG!K60+PPCL_Spot!K60+GT_NG!K60+GT_Spot!K60+Bawana_NG!K60+Bawana_RLNG!K60+Bawana_Spot!K60</f>
        <v>5</v>
      </c>
      <c r="I60" s="194">
        <f>PPCL_NG!R60+PPCL_Spot!R60+GT_NG!R60+GT_Spot!R60+Bawana_NG!R60+Bawana_RLNG!R60+Bawana_Spot!R60</f>
        <v>5.0002314707652413</v>
      </c>
      <c r="J60" s="195">
        <f t="shared" si="2"/>
        <v>-2.3147076524132615E-4</v>
      </c>
      <c r="K60" s="194">
        <f>PPCL_NG!L60+PPCL_Spot!L60+GT_NG!L60+GT_Spot!L60+Bawana_NG!L60+Bawana_RLNG!L60+Bawana_Spot!L60</f>
        <v>21.55</v>
      </c>
      <c r="L60" s="194">
        <f>PPCL_NG!S60+PPCL_Spot!S60+GT_NG!S60+GT_Spot!S60+Bawana_NG!S60+Bawana_RLNG!S60+Bawana_Spot!S60</f>
        <v>21.562451860980616</v>
      </c>
      <c r="M60" s="195">
        <f t="shared" si="3"/>
        <v>-1.2451860980615237E-2</v>
      </c>
      <c r="N60" s="194">
        <f>PPCL_NG!M60+PPCL_Spot!M60+GT_NG!M60+GT_Spot!M60+Bawana_NG!M60+Bawana_RLNG!M60+Bawana_Spot!M60</f>
        <v>69.83</v>
      </c>
      <c r="O60" s="194">
        <f>PPCL_NG!T60+PPCL_Spot!T60+GT_NG!T60+GT_Spot!T60+Bawana_NG!T60+Bawana_RLNG!T60+Bawana_Spot!T60</f>
        <v>69.901711725247452</v>
      </c>
      <c r="P60" s="195">
        <f t="shared" si="4"/>
        <v>-7.1711725247453728E-2</v>
      </c>
      <c r="Q60" s="195">
        <f t="shared" si="5"/>
        <v>-0.23999999999997534</v>
      </c>
    </row>
    <row r="61" spans="1:17">
      <c r="A61" s="34" t="s">
        <v>103</v>
      </c>
      <c r="B61" s="194">
        <f>PPCL_NG!I61+PPCL_Spot!I61+GT_NG!I61+GT_Spot!I61+Bawana_NG!I61+Bawana_RLNG!I61+Bawana_Spot!I61</f>
        <v>99.59</v>
      </c>
      <c r="C61" s="194">
        <f>PPCL_NG!P61+PPCL_Spot!P61+GT_NG!P61+GT_Spot!P61+Bawana_NG!P61+Bawana_RLNG!P61+Bawana_Spot!P61</f>
        <v>99.690493357425936</v>
      </c>
      <c r="D61" s="195">
        <f t="shared" si="0"/>
        <v>-0.10049335742593257</v>
      </c>
      <c r="E61" s="194">
        <f>PPCL_NG!J61+PPCL_Spot!J61+GT_NG!J61+GT_Spot!J61+Bawana_NG!J61+Bawana_RLNG!J61+Bawana_Spot!J61</f>
        <v>57.11</v>
      </c>
      <c r="F61" s="194">
        <f>PPCL_NG!Q61+PPCL_Spot!Q61+GT_NG!Q61+GT_Spot!Q61+Bawana_NG!Q61+Bawana_RLNG!Q61+Bawana_Spot!Q61</f>
        <v>57.165111585580732</v>
      </c>
      <c r="G61" s="195">
        <f t="shared" si="1"/>
        <v>-5.5111585580732481E-2</v>
      </c>
      <c r="H61" s="194">
        <f>PPCL_NG!K61+PPCL_Spot!K61+GT_NG!K61+GT_Spot!K61+Bawana_NG!K61+Bawana_RLNG!K61+Bawana_Spot!K61</f>
        <v>5</v>
      </c>
      <c r="I61" s="194">
        <f>PPCL_NG!R61+PPCL_Spot!R61+GT_NG!R61+GT_Spot!R61+Bawana_NG!R61+Bawana_RLNG!R61+Bawana_Spot!R61</f>
        <v>5.0002314707652413</v>
      </c>
      <c r="J61" s="195">
        <f t="shared" si="2"/>
        <v>-2.3147076524132615E-4</v>
      </c>
      <c r="K61" s="194">
        <f>PPCL_NG!L61+PPCL_Spot!L61+GT_NG!L61+GT_Spot!L61+Bawana_NG!L61+Bawana_RLNG!L61+Bawana_Spot!L61</f>
        <v>21.55</v>
      </c>
      <c r="L61" s="194">
        <f>PPCL_NG!S61+PPCL_Spot!S61+GT_NG!S61+GT_Spot!S61+Bawana_NG!S61+Bawana_RLNG!S61+Bawana_Spot!S61</f>
        <v>21.562451860980616</v>
      </c>
      <c r="M61" s="195">
        <f t="shared" si="3"/>
        <v>-1.2451860980615237E-2</v>
      </c>
      <c r="N61" s="194">
        <f>PPCL_NG!M61+PPCL_Spot!M61+GT_NG!M61+GT_Spot!M61+Bawana_NG!M61+Bawana_RLNG!M61+Bawana_Spot!M61</f>
        <v>69.83</v>
      </c>
      <c r="O61" s="194">
        <f>PPCL_NG!T61+PPCL_Spot!T61+GT_NG!T61+GT_Spot!T61+Bawana_NG!T61+Bawana_RLNG!T61+Bawana_Spot!T61</f>
        <v>69.901711725247452</v>
      </c>
      <c r="P61" s="195">
        <f t="shared" si="4"/>
        <v>-7.1711725247453728E-2</v>
      </c>
      <c r="Q61" s="195">
        <f t="shared" si="5"/>
        <v>-0.23999999999997534</v>
      </c>
    </row>
    <row r="62" spans="1:17">
      <c r="A62" s="34" t="s">
        <v>104</v>
      </c>
      <c r="B62" s="194">
        <f>PPCL_NG!I62+PPCL_Spot!I62+GT_NG!I62+GT_Spot!I62+Bawana_NG!I62+Bawana_RLNG!I62+Bawana_Spot!I62</f>
        <v>99.59</v>
      </c>
      <c r="C62" s="194">
        <f>PPCL_NG!P62+PPCL_Spot!P62+GT_NG!P62+GT_Spot!P62+Bawana_NG!P62+Bawana_RLNG!P62+Bawana_Spot!P62</f>
        <v>99.690493357425936</v>
      </c>
      <c r="D62" s="195">
        <f t="shared" si="0"/>
        <v>-0.10049335742593257</v>
      </c>
      <c r="E62" s="194">
        <f>PPCL_NG!J62+PPCL_Spot!J62+GT_NG!J62+GT_Spot!J62+Bawana_NG!J62+Bawana_RLNG!J62+Bawana_Spot!J62</f>
        <v>57.11</v>
      </c>
      <c r="F62" s="194">
        <f>PPCL_NG!Q62+PPCL_Spot!Q62+GT_NG!Q62+GT_Spot!Q62+Bawana_NG!Q62+Bawana_RLNG!Q62+Bawana_Spot!Q62</f>
        <v>57.165111585580732</v>
      </c>
      <c r="G62" s="195">
        <f t="shared" si="1"/>
        <v>-5.5111585580732481E-2</v>
      </c>
      <c r="H62" s="194">
        <f>PPCL_NG!K62+PPCL_Spot!K62+GT_NG!K62+GT_Spot!K62+Bawana_NG!K62+Bawana_RLNG!K62+Bawana_Spot!K62</f>
        <v>5</v>
      </c>
      <c r="I62" s="194">
        <f>PPCL_NG!R62+PPCL_Spot!R62+GT_NG!R62+GT_Spot!R62+Bawana_NG!R62+Bawana_RLNG!R62+Bawana_Spot!R62</f>
        <v>5.0002314707652413</v>
      </c>
      <c r="J62" s="195">
        <f t="shared" si="2"/>
        <v>-2.3147076524132615E-4</v>
      </c>
      <c r="K62" s="194">
        <f>PPCL_NG!L62+PPCL_Spot!L62+GT_NG!L62+GT_Spot!L62+Bawana_NG!L62+Bawana_RLNG!L62+Bawana_Spot!L62</f>
        <v>21.55</v>
      </c>
      <c r="L62" s="194">
        <f>PPCL_NG!S62+PPCL_Spot!S62+GT_NG!S62+GT_Spot!S62+Bawana_NG!S62+Bawana_RLNG!S62+Bawana_Spot!S62</f>
        <v>21.562451860980616</v>
      </c>
      <c r="M62" s="195">
        <f t="shared" si="3"/>
        <v>-1.2451860980615237E-2</v>
      </c>
      <c r="N62" s="194">
        <f>PPCL_NG!M62+PPCL_Spot!M62+GT_NG!M62+GT_Spot!M62+Bawana_NG!M62+Bawana_RLNG!M62+Bawana_Spot!M62</f>
        <v>69.83</v>
      </c>
      <c r="O62" s="194">
        <f>PPCL_NG!T62+PPCL_Spot!T62+GT_NG!T62+GT_Spot!T62+Bawana_NG!T62+Bawana_RLNG!T62+Bawana_Spot!T62</f>
        <v>69.901711725247452</v>
      </c>
      <c r="P62" s="195">
        <f t="shared" si="4"/>
        <v>-7.1711725247453728E-2</v>
      </c>
      <c r="Q62" s="195">
        <f t="shared" si="5"/>
        <v>-0.23999999999997534</v>
      </c>
    </row>
    <row r="63" spans="1:17">
      <c r="A63" s="34" t="s">
        <v>105</v>
      </c>
      <c r="B63" s="194">
        <f>PPCL_NG!I63+PPCL_Spot!I63+GT_NG!I63+GT_Spot!I63+Bawana_NG!I63+Bawana_RLNG!I63+Bawana_Spot!I63</f>
        <v>99.06</v>
      </c>
      <c r="C63" s="194">
        <f>PPCL_NG!P63+PPCL_Spot!P63+GT_NG!P63+GT_Spot!P63+Bawana_NG!P63+Bawana_RLNG!P63+Bawana_Spot!P63</f>
        <v>99.159792046715836</v>
      </c>
      <c r="D63" s="195">
        <f t="shared" si="0"/>
        <v>-9.9792046715833749E-2</v>
      </c>
      <c r="E63" s="194">
        <f>PPCL_NG!J63+PPCL_Spot!J63+GT_NG!J63+GT_Spot!J63+Bawana_NG!J63+Bawana_RLNG!J63+Bawana_Spot!J63</f>
        <v>56.830000000000005</v>
      </c>
      <c r="F63" s="194">
        <f>PPCL_NG!Q63+PPCL_Spot!Q63+GT_NG!Q63+GT_Spot!Q63+Bawana_NG!Q63+Bawana_RLNG!Q63+Bawana_Spot!Q63</f>
        <v>56.884791711798755</v>
      </c>
      <c r="G63" s="195">
        <f t="shared" si="1"/>
        <v>-5.4791711798749532E-2</v>
      </c>
      <c r="H63" s="194">
        <f>PPCL_NG!K63+PPCL_Spot!K63+GT_NG!K63+GT_Spot!K63+Bawana_NG!K63+Bawana_RLNG!K63+Bawana_Spot!K63</f>
        <v>5</v>
      </c>
      <c r="I63" s="194">
        <f>PPCL_NG!R63+PPCL_Spot!R63+GT_NG!R63+GT_Spot!R63+Bawana_NG!R63+Bawana_RLNG!R63+Bawana_Spot!R63</f>
        <v>5.0002314707652413</v>
      </c>
      <c r="J63" s="195">
        <f t="shared" si="2"/>
        <v>-2.3147076524132615E-4</v>
      </c>
      <c r="K63" s="194">
        <f>PPCL_NG!L63+PPCL_Spot!L63+GT_NG!L63+GT_Spot!L63+Bawana_NG!L63+Bawana_RLNG!L63+Bawana_Spot!L63</f>
        <v>21.48</v>
      </c>
      <c r="L63" s="194">
        <f>PPCL_NG!S63+PPCL_Spot!S63+GT_NG!S63+GT_Spot!S63+Bawana_NG!S63+Bawana_RLNG!S63+Bawana_Spot!S63</f>
        <v>21.492325449256388</v>
      </c>
      <c r="M63" s="195">
        <f t="shared" si="3"/>
        <v>-1.2325449256387344E-2</v>
      </c>
      <c r="N63" s="194">
        <f>PPCL_NG!M63+PPCL_Spot!M63+GT_NG!M63+GT_Spot!M63+Bawana_NG!M63+Bawana_RLNG!M63+Bawana_Spot!M63</f>
        <v>69.710000000000008</v>
      </c>
      <c r="O63" s="194">
        <f>PPCL_NG!T63+PPCL_Spot!T63+GT_NG!T63+GT_Spot!T63+Bawana_NG!T63+Bawana_RLNG!T63+Bawana_Spot!T63</f>
        <v>69.782859321463746</v>
      </c>
      <c r="P63" s="195">
        <f t="shared" si="4"/>
        <v>-7.2859321463738524E-2</v>
      </c>
      <c r="Q63" s="195">
        <f t="shared" si="5"/>
        <v>-0.23999999999995048</v>
      </c>
    </row>
    <row r="64" spans="1:17">
      <c r="A64" s="34" t="s">
        <v>106</v>
      </c>
      <c r="B64" s="194">
        <f>PPCL_NG!I64+PPCL_Spot!I64+GT_NG!I64+GT_Spot!I64+Bawana_NG!I64+Bawana_RLNG!I64+Bawana_Spot!I64</f>
        <v>99.06</v>
      </c>
      <c r="C64" s="194">
        <f>PPCL_NG!P64+PPCL_Spot!P64+GT_NG!P64+GT_Spot!P64+Bawana_NG!P64+Bawana_RLNG!P64+Bawana_Spot!P64</f>
        <v>99.159792046715836</v>
      </c>
      <c r="D64" s="195">
        <f t="shared" si="0"/>
        <v>-9.9792046715833749E-2</v>
      </c>
      <c r="E64" s="194">
        <f>PPCL_NG!J64+PPCL_Spot!J64+GT_NG!J64+GT_Spot!J64+Bawana_NG!J64+Bawana_RLNG!J64+Bawana_Spot!J64</f>
        <v>56.830000000000005</v>
      </c>
      <c r="F64" s="194">
        <f>PPCL_NG!Q64+PPCL_Spot!Q64+GT_NG!Q64+GT_Spot!Q64+Bawana_NG!Q64+Bawana_RLNG!Q64+Bawana_Spot!Q64</f>
        <v>56.884791711798755</v>
      </c>
      <c r="G64" s="195">
        <f t="shared" si="1"/>
        <v>-5.4791711798749532E-2</v>
      </c>
      <c r="H64" s="194">
        <f>PPCL_NG!K64+PPCL_Spot!K64+GT_NG!K64+GT_Spot!K64+Bawana_NG!K64+Bawana_RLNG!K64+Bawana_Spot!K64</f>
        <v>5</v>
      </c>
      <c r="I64" s="194">
        <f>PPCL_NG!R64+PPCL_Spot!R64+GT_NG!R64+GT_Spot!R64+Bawana_NG!R64+Bawana_RLNG!R64+Bawana_Spot!R64</f>
        <v>5.0002314707652413</v>
      </c>
      <c r="J64" s="195">
        <f t="shared" si="2"/>
        <v>-2.3147076524132615E-4</v>
      </c>
      <c r="K64" s="194">
        <f>PPCL_NG!L64+PPCL_Spot!L64+GT_NG!L64+GT_Spot!L64+Bawana_NG!L64+Bawana_RLNG!L64+Bawana_Spot!L64</f>
        <v>21.48</v>
      </c>
      <c r="L64" s="194">
        <f>PPCL_NG!S64+PPCL_Spot!S64+GT_NG!S64+GT_Spot!S64+Bawana_NG!S64+Bawana_RLNG!S64+Bawana_Spot!S64</f>
        <v>21.492325449256388</v>
      </c>
      <c r="M64" s="195">
        <f t="shared" si="3"/>
        <v>-1.2325449256387344E-2</v>
      </c>
      <c r="N64" s="194">
        <f>PPCL_NG!M64+PPCL_Spot!M64+GT_NG!M64+GT_Spot!M64+Bawana_NG!M64+Bawana_RLNG!M64+Bawana_Spot!M64</f>
        <v>69.710000000000008</v>
      </c>
      <c r="O64" s="194">
        <f>PPCL_NG!T64+PPCL_Spot!T64+GT_NG!T64+GT_Spot!T64+Bawana_NG!T64+Bawana_RLNG!T64+Bawana_Spot!T64</f>
        <v>69.782859321463746</v>
      </c>
      <c r="P64" s="195">
        <f t="shared" si="4"/>
        <v>-7.2859321463738524E-2</v>
      </c>
      <c r="Q64" s="195">
        <f t="shared" si="5"/>
        <v>-0.23999999999995048</v>
      </c>
    </row>
    <row r="65" spans="1:17">
      <c r="A65" s="34" t="s">
        <v>107</v>
      </c>
      <c r="B65" s="194">
        <f>PPCL_NG!I65+PPCL_Spot!I65+GT_NG!I65+GT_Spot!I65+Bawana_NG!I65+Bawana_RLNG!I65+Bawana_Spot!I65</f>
        <v>99.06</v>
      </c>
      <c r="C65" s="194">
        <f>PPCL_NG!P65+PPCL_Spot!P65+GT_NG!P65+GT_Spot!P65+Bawana_NG!P65+Bawana_RLNG!P65+Bawana_Spot!P65</f>
        <v>99.159792046715836</v>
      </c>
      <c r="D65" s="195">
        <f t="shared" si="0"/>
        <v>-9.9792046715833749E-2</v>
      </c>
      <c r="E65" s="194">
        <f>PPCL_NG!J65+PPCL_Spot!J65+GT_NG!J65+GT_Spot!J65+Bawana_NG!J65+Bawana_RLNG!J65+Bawana_Spot!J65</f>
        <v>56.830000000000005</v>
      </c>
      <c r="F65" s="194">
        <f>PPCL_NG!Q65+PPCL_Spot!Q65+GT_NG!Q65+GT_Spot!Q65+Bawana_NG!Q65+Bawana_RLNG!Q65+Bawana_Spot!Q65</f>
        <v>56.884791711798755</v>
      </c>
      <c r="G65" s="195">
        <f t="shared" si="1"/>
        <v>-5.4791711798749532E-2</v>
      </c>
      <c r="H65" s="194">
        <f>PPCL_NG!K65+PPCL_Spot!K65+GT_NG!K65+GT_Spot!K65+Bawana_NG!K65+Bawana_RLNG!K65+Bawana_Spot!K65</f>
        <v>5</v>
      </c>
      <c r="I65" s="194">
        <f>PPCL_NG!R65+PPCL_Spot!R65+GT_NG!R65+GT_Spot!R65+Bawana_NG!R65+Bawana_RLNG!R65+Bawana_Spot!R65</f>
        <v>5.0002314707652413</v>
      </c>
      <c r="J65" s="195">
        <f t="shared" si="2"/>
        <v>-2.3147076524132615E-4</v>
      </c>
      <c r="K65" s="194">
        <f>PPCL_NG!L65+PPCL_Spot!L65+GT_NG!L65+GT_Spot!L65+Bawana_NG!L65+Bawana_RLNG!L65+Bawana_Spot!L65</f>
        <v>21.48</v>
      </c>
      <c r="L65" s="194">
        <f>PPCL_NG!S65+PPCL_Spot!S65+GT_NG!S65+GT_Spot!S65+Bawana_NG!S65+Bawana_RLNG!S65+Bawana_Spot!S65</f>
        <v>21.492325449256388</v>
      </c>
      <c r="M65" s="195">
        <f t="shared" si="3"/>
        <v>-1.2325449256387344E-2</v>
      </c>
      <c r="N65" s="194">
        <f>PPCL_NG!M65+PPCL_Spot!M65+GT_NG!M65+GT_Spot!M65+Bawana_NG!M65+Bawana_RLNG!M65+Bawana_Spot!M65</f>
        <v>69.710000000000008</v>
      </c>
      <c r="O65" s="194">
        <f>PPCL_NG!T65+PPCL_Spot!T65+GT_NG!T65+GT_Spot!T65+Bawana_NG!T65+Bawana_RLNG!T65+Bawana_Spot!T65</f>
        <v>69.782859321463746</v>
      </c>
      <c r="P65" s="195">
        <f t="shared" si="4"/>
        <v>-7.2859321463738524E-2</v>
      </c>
      <c r="Q65" s="195">
        <f t="shared" si="5"/>
        <v>-0.23999999999995048</v>
      </c>
    </row>
    <row r="66" spans="1:17">
      <c r="A66" s="34" t="s">
        <v>108</v>
      </c>
      <c r="B66" s="194">
        <f>PPCL_NG!I66+PPCL_Spot!I66+GT_NG!I66+GT_Spot!I66+Bawana_NG!I66+Bawana_RLNG!I66+Bawana_Spot!I66</f>
        <v>99.06</v>
      </c>
      <c r="C66" s="194">
        <f>PPCL_NG!P66+PPCL_Spot!P66+GT_NG!P66+GT_Spot!P66+Bawana_NG!P66+Bawana_RLNG!P66+Bawana_Spot!P66</f>
        <v>99.159792046715836</v>
      </c>
      <c r="D66" s="195">
        <f t="shared" si="0"/>
        <v>-9.9792046715833749E-2</v>
      </c>
      <c r="E66" s="194">
        <f>PPCL_NG!J66+PPCL_Spot!J66+GT_NG!J66+GT_Spot!J66+Bawana_NG!J66+Bawana_RLNG!J66+Bawana_Spot!J66</f>
        <v>56.830000000000005</v>
      </c>
      <c r="F66" s="194">
        <f>PPCL_NG!Q66+PPCL_Spot!Q66+GT_NG!Q66+GT_Spot!Q66+Bawana_NG!Q66+Bawana_RLNG!Q66+Bawana_Spot!Q66</f>
        <v>56.884791711798755</v>
      </c>
      <c r="G66" s="195">
        <f t="shared" si="1"/>
        <v>-5.4791711798749532E-2</v>
      </c>
      <c r="H66" s="194">
        <f>PPCL_NG!K66+PPCL_Spot!K66+GT_NG!K66+GT_Spot!K66+Bawana_NG!K66+Bawana_RLNG!K66+Bawana_Spot!K66</f>
        <v>5</v>
      </c>
      <c r="I66" s="194">
        <f>PPCL_NG!R66+PPCL_Spot!R66+GT_NG!R66+GT_Spot!R66+Bawana_NG!R66+Bawana_RLNG!R66+Bawana_Spot!R66</f>
        <v>5.0002314707652413</v>
      </c>
      <c r="J66" s="195">
        <f t="shared" si="2"/>
        <v>-2.3147076524132615E-4</v>
      </c>
      <c r="K66" s="194">
        <f>PPCL_NG!L66+PPCL_Spot!L66+GT_NG!L66+GT_Spot!L66+Bawana_NG!L66+Bawana_RLNG!L66+Bawana_Spot!L66</f>
        <v>21.48</v>
      </c>
      <c r="L66" s="194">
        <f>PPCL_NG!S66+PPCL_Spot!S66+GT_NG!S66+GT_Spot!S66+Bawana_NG!S66+Bawana_RLNG!S66+Bawana_Spot!S66</f>
        <v>21.492325449256388</v>
      </c>
      <c r="M66" s="195">
        <f t="shared" si="3"/>
        <v>-1.2325449256387344E-2</v>
      </c>
      <c r="N66" s="194">
        <f>PPCL_NG!M66+PPCL_Spot!M66+GT_NG!M66+GT_Spot!M66+Bawana_NG!M66+Bawana_RLNG!M66+Bawana_Spot!M66</f>
        <v>69.710000000000008</v>
      </c>
      <c r="O66" s="194">
        <f>PPCL_NG!T66+PPCL_Spot!T66+GT_NG!T66+GT_Spot!T66+Bawana_NG!T66+Bawana_RLNG!T66+Bawana_Spot!T66</f>
        <v>69.782859321463746</v>
      </c>
      <c r="P66" s="195">
        <f t="shared" si="4"/>
        <v>-7.2859321463738524E-2</v>
      </c>
      <c r="Q66" s="195">
        <f t="shared" si="5"/>
        <v>-0.23999999999995048</v>
      </c>
    </row>
    <row r="67" spans="1:17">
      <c r="A67" s="34" t="s">
        <v>109</v>
      </c>
      <c r="B67" s="194">
        <f>PPCL_NG!I67+PPCL_Spot!I67+GT_NG!I67+GT_Spot!I67+Bawana_NG!I67+Bawana_RLNG!I67+Bawana_Spot!I67</f>
        <v>99.06</v>
      </c>
      <c r="C67" s="194">
        <f>PPCL_NG!P67+PPCL_Spot!P67+GT_NG!P67+GT_Spot!P67+Bawana_NG!P67+Bawana_RLNG!P67+Bawana_Spot!P67</f>
        <v>99.159792046715836</v>
      </c>
      <c r="D67" s="195">
        <f t="shared" ref="D67:D99" si="6">B67-C67</f>
        <v>-9.9792046715833749E-2</v>
      </c>
      <c r="E67" s="194">
        <f>PPCL_NG!J67+PPCL_Spot!J67+GT_NG!J67+GT_Spot!J67+Bawana_NG!J67+Bawana_RLNG!J67+Bawana_Spot!J67</f>
        <v>56.830000000000005</v>
      </c>
      <c r="F67" s="194">
        <f>PPCL_NG!Q67+PPCL_Spot!Q67+GT_NG!Q67+GT_Spot!Q67+Bawana_NG!Q67+Bawana_RLNG!Q67+Bawana_Spot!Q67</f>
        <v>56.884791711798755</v>
      </c>
      <c r="G67" s="195">
        <f t="shared" ref="G67:G99" si="7">E67-F67</f>
        <v>-5.4791711798749532E-2</v>
      </c>
      <c r="H67" s="194">
        <f>PPCL_NG!K67+PPCL_Spot!K67+GT_NG!K67+GT_Spot!K67+Bawana_NG!K67+Bawana_RLNG!K67+Bawana_Spot!K67</f>
        <v>5</v>
      </c>
      <c r="I67" s="194">
        <f>PPCL_NG!R67+PPCL_Spot!R67+GT_NG!R67+GT_Spot!R67+Bawana_NG!R67+Bawana_RLNG!R67+Bawana_Spot!R67</f>
        <v>5.0002314707652413</v>
      </c>
      <c r="J67" s="195">
        <f t="shared" ref="J67:J99" si="8">H67-I67</f>
        <v>-2.3147076524132615E-4</v>
      </c>
      <c r="K67" s="194">
        <f>PPCL_NG!L67+PPCL_Spot!L67+GT_NG!L67+GT_Spot!L67+Bawana_NG!L67+Bawana_RLNG!L67+Bawana_Spot!L67</f>
        <v>21.48</v>
      </c>
      <c r="L67" s="194">
        <f>PPCL_NG!S67+PPCL_Spot!S67+GT_NG!S67+GT_Spot!S67+Bawana_NG!S67+Bawana_RLNG!S67+Bawana_Spot!S67</f>
        <v>21.492325449256388</v>
      </c>
      <c r="M67" s="195">
        <f t="shared" ref="M67:M99" si="9">K67-L67</f>
        <v>-1.2325449256387344E-2</v>
      </c>
      <c r="N67" s="194">
        <f>PPCL_NG!M67+PPCL_Spot!M67+GT_NG!M67+GT_Spot!M67+Bawana_NG!M67+Bawana_RLNG!M67+Bawana_Spot!M67</f>
        <v>69.710000000000008</v>
      </c>
      <c r="O67" s="194">
        <f>PPCL_NG!T67+PPCL_Spot!T67+GT_NG!T67+GT_Spot!T67+Bawana_NG!T67+Bawana_RLNG!T67+Bawana_Spot!T67</f>
        <v>69.782859321463746</v>
      </c>
      <c r="P67" s="195">
        <f t="shared" ref="P67:P99" si="10">N67-O67</f>
        <v>-7.2859321463738524E-2</v>
      </c>
      <c r="Q67" s="195">
        <f t="shared" si="5"/>
        <v>-0.23999999999995048</v>
      </c>
    </row>
    <row r="68" spans="1:17">
      <c r="A68" s="34" t="s">
        <v>110</v>
      </c>
      <c r="B68" s="194">
        <f>PPCL_NG!I68+PPCL_Spot!I68+GT_NG!I68+GT_Spot!I68+Bawana_NG!I68+Bawana_RLNG!I68+Bawana_Spot!I68</f>
        <v>99.06</v>
      </c>
      <c r="C68" s="194">
        <f>PPCL_NG!P68+PPCL_Spot!P68+GT_NG!P68+GT_Spot!P68+Bawana_NG!P68+Bawana_RLNG!P68+Bawana_Spot!P68</f>
        <v>99.159792046715836</v>
      </c>
      <c r="D68" s="195">
        <f t="shared" si="6"/>
        <v>-9.9792046715833749E-2</v>
      </c>
      <c r="E68" s="194">
        <f>PPCL_NG!J68+PPCL_Spot!J68+GT_NG!J68+GT_Spot!J68+Bawana_NG!J68+Bawana_RLNG!J68+Bawana_Spot!J68</f>
        <v>56.830000000000005</v>
      </c>
      <c r="F68" s="194">
        <f>PPCL_NG!Q68+PPCL_Spot!Q68+GT_NG!Q68+GT_Spot!Q68+Bawana_NG!Q68+Bawana_RLNG!Q68+Bawana_Spot!Q68</f>
        <v>56.884791711798755</v>
      </c>
      <c r="G68" s="195">
        <f t="shared" si="7"/>
        <v>-5.4791711798749532E-2</v>
      </c>
      <c r="H68" s="194">
        <f>PPCL_NG!K68+PPCL_Spot!K68+GT_NG!K68+GT_Spot!K68+Bawana_NG!K68+Bawana_RLNG!K68+Bawana_Spot!K68</f>
        <v>5</v>
      </c>
      <c r="I68" s="194">
        <f>PPCL_NG!R68+PPCL_Spot!R68+GT_NG!R68+GT_Spot!R68+Bawana_NG!R68+Bawana_RLNG!R68+Bawana_Spot!R68</f>
        <v>5.0002314707652413</v>
      </c>
      <c r="J68" s="195">
        <f t="shared" si="8"/>
        <v>-2.3147076524132615E-4</v>
      </c>
      <c r="K68" s="194">
        <f>PPCL_NG!L68+PPCL_Spot!L68+GT_NG!L68+GT_Spot!L68+Bawana_NG!L68+Bawana_RLNG!L68+Bawana_Spot!L68</f>
        <v>21.48</v>
      </c>
      <c r="L68" s="194">
        <f>PPCL_NG!S68+PPCL_Spot!S68+GT_NG!S68+GT_Spot!S68+Bawana_NG!S68+Bawana_RLNG!S68+Bawana_Spot!S68</f>
        <v>21.492325449256388</v>
      </c>
      <c r="M68" s="195">
        <f t="shared" si="9"/>
        <v>-1.2325449256387344E-2</v>
      </c>
      <c r="N68" s="194">
        <f>PPCL_NG!M68+PPCL_Spot!M68+GT_NG!M68+GT_Spot!M68+Bawana_NG!M68+Bawana_RLNG!M68+Bawana_Spot!M68</f>
        <v>69.710000000000008</v>
      </c>
      <c r="O68" s="194">
        <f>PPCL_NG!T68+PPCL_Spot!T68+GT_NG!T68+GT_Spot!T68+Bawana_NG!T68+Bawana_RLNG!T68+Bawana_Spot!T68</f>
        <v>69.782859321463746</v>
      </c>
      <c r="P68" s="195">
        <f t="shared" si="10"/>
        <v>-7.2859321463738524E-2</v>
      </c>
      <c r="Q68" s="195">
        <f t="shared" ref="Q68:Q99" si="11">D68+G68+J68+M68+P68</f>
        <v>-0.23999999999995048</v>
      </c>
    </row>
    <row r="69" spans="1:17">
      <c r="A69" s="34" t="s">
        <v>111</v>
      </c>
      <c r="B69" s="194">
        <f>PPCL_NG!I69+PPCL_Spot!I69+GT_NG!I69+GT_Spot!I69+Bawana_NG!I69+Bawana_RLNG!I69+Bawana_Spot!I69</f>
        <v>99.06</v>
      </c>
      <c r="C69" s="194">
        <f>PPCL_NG!P69+PPCL_Spot!P69+GT_NG!P69+GT_Spot!P69+Bawana_NG!P69+Bawana_RLNG!P69+Bawana_Spot!P69</f>
        <v>99.159792046715836</v>
      </c>
      <c r="D69" s="195">
        <f t="shared" si="6"/>
        <v>-9.9792046715833749E-2</v>
      </c>
      <c r="E69" s="194">
        <f>PPCL_NG!J69+PPCL_Spot!J69+GT_NG!J69+GT_Spot!J69+Bawana_NG!J69+Bawana_RLNG!J69+Bawana_Spot!J69</f>
        <v>56.830000000000005</v>
      </c>
      <c r="F69" s="194">
        <f>PPCL_NG!Q69+PPCL_Spot!Q69+GT_NG!Q69+GT_Spot!Q69+Bawana_NG!Q69+Bawana_RLNG!Q69+Bawana_Spot!Q69</f>
        <v>56.884791711798755</v>
      </c>
      <c r="G69" s="195">
        <f t="shared" si="7"/>
        <v>-5.4791711798749532E-2</v>
      </c>
      <c r="H69" s="194">
        <f>PPCL_NG!K69+PPCL_Spot!K69+GT_NG!K69+GT_Spot!K69+Bawana_NG!K69+Bawana_RLNG!K69+Bawana_Spot!K69</f>
        <v>5</v>
      </c>
      <c r="I69" s="194">
        <f>PPCL_NG!R69+PPCL_Spot!R69+GT_NG!R69+GT_Spot!R69+Bawana_NG!R69+Bawana_RLNG!R69+Bawana_Spot!R69</f>
        <v>5.0002314707652413</v>
      </c>
      <c r="J69" s="195">
        <f t="shared" si="8"/>
        <v>-2.3147076524132615E-4</v>
      </c>
      <c r="K69" s="194">
        <f>PPCL_NG!L69+PPCL_Spot!L69+GT_NG!L69+GT_Spot!L69+Bawana_NG!L69+Bawana_RLNG!L69+Bawana_Spot!L69</f>
        <v>21.48</v>
      </c>
      <c r="L69" s="194">
        <f>PPCL_NG!S69+PPCL_Spot!S69+GT_NG!S69+GT_Spot!S69+Bawana_NG!S69+Bawana_RLNG!S69+Bawana_Spot!S69</f>
        <v>21.492325449256388</v>
      </c>
      <c r="M69" s="195">
        <f t="shared" si="9"/>
        <v>-1.2325449256387344E-2</v>
      </c>
      <c r="N69" s="194">
        <f>PPCL_NG!M69+PPCL_Spot!M69+GT_NG!M69+GT_Spot!M69+Bawana_NG!M69+Bawana_RLNG!M69+Bawana_Spot!M69</f>
        <v>69.710000000000008</v>
      </c>
      <c r="O69" s="194">
        <f>PPCL_NG!T69+PPCL_Spot!T69+GT_NG!T69+GT_Spot!T69+Bawana_NG!T69+Bawana_RLNG!T69+Bawana_Spot!T69</f>
        <v>69.782859321463746</v>
      </c>
      <c r="P69" s="195">
        <f t="shared" si="10"/>
        <v>-7.2859321463738524E-2</v>
      </c>
      <c r="Q69" s="195">
        <f t="shared" si="11"/>
        <v>-0.23999999999995048</v>
      </c>
    </row>
    <row r="70" spans="1:17">
      <c r="A70" s="34" t="s">
        <v>112</v>
      </c>
      <c r="B70" s="194">
        <f>PPCL_NG!I70+PPCL_Spot!I70+GT_NG!I70+GT_Spot!I70+Bawana_NG!I70+Bawana_RLNG!I70+Bawana_Spot!I70</f>
        <v>99.06</v>
      </c>
      <c r="C70" s="194">
        <f>PPCL_NG!P70+PPCL_Spot!P70+GT_NG!P70+GT_Spot!P70+Bawana_NG!P70+Bawana_RLNG!P70+Bawana_Spot!P70</f>
        <v>99.159792046715836</v>
      </c>
      <c r="D70" s="195">
        <f t="shared" si="6"/>
        <v>-9.9792046715833749E-2</v>
      </c>
      <c r="E70" s="194">
        <f>PPCL_NG!J70+PPCL_Spot!J70+GT_NG!J70+GT_Spot!J70+Bawana_NG!J70+Bawana_RLNG!J70+Bawana_Spot!J70</f>
        <v>56.830000000000005</v>
      </c>
      <c r="F70" s="194">
        <f>PPCL_NG!Q70+PPCL_Spot!Q70+GT_NG!Q70+GT_Spot!Q70+Bawana_NG!Q70+Bawana_RLNG!Q70+Bawana_Spot!Q70</f>
        <v>56.884791711798755</v>
      </c>
      <c r="G70" s="195">
        <f t="shared" si="7"/>
        <v>-5.4791711798749532E-2</v>
      </c>
      <c r="H70" s="194">
        <f>PPCL_NG!K70+PPCL_Spot!K70+GT_NG!K70+GT_Spot!K70+Bawana_NG!K70+Bawana_RLNG!K70+Bawana_Spot!K70</f>
        <v>5</v>
      </c>
      <c r="I70" s="194">
        <f>PPCL_NG!R70+PPCL_Spot!R70+GT_NG!R70+GT_Spot!R70+Bawana_NG!R70+Bawana_RLNG!R70+Bawana_Spot!R70</f>
        <v>5.0002314707652413</v>
      </c>
      <c r="J70" s="195">
        <f t="shared" si="8"/>
        <v>-2.3147076524132615E-4</v>
      </c>
      <c r="K70" s="194">
        <f>PPCL_NG!L70+PPCL_Spot!L70+GT_NG!L70+GT_Spot!L70+Bawana_NG!L70+Bawana_RLNG!L70+Bawana_Spot!L70</f>
        <v>21.48</v>
      </c>
      <c r="L70" s="194">
        <f>PPCL_NG!S70+PPCL_Spot!S70+GT_NG!S70+GT_Spot!S70+Bawana_NG!S70+Bawana_RLNG!S70+Bawana_Spot!S70</f>
        <v>21.492325449256388</v>
      </c>
      <c r="M70" s="195">
        <f t="shared" si="9"/>
        <v>-1.2325449256387344E-2</v>
      </c>
      <c r="N70" s="194">
        <f>PPCL_NG!M70+PPCL_Spot!M70+GT_NG!M70+GT_Spot!M70+Bawana_NG!M70+Bawana_RLNG!M70+Bawana_Spot!M70</f>
        <v>69.710000000000008</v>
      </c>
      <c r="O70" s="194">
        <f>PPCL_NG!T70+PPCL_Spot!T70+GT_NG!T70+GT_Spot!T70+Bawana_NG!T70+Bawana_RLNG!T70+Bawana_Spot!T70</f>
        <v>69.782859321463746</v>
      </c>
      <c r="P70" s="195">
        <f t="shared" si="10"/>
        <v>-7.2859321463738524E-2</v>
      </c>
      <c r="Q70" s="195">
        <f t="shared" si="11"/>
        <v>-0.23999999999995048</v>
      </c>
    </row>
    <row r="71" spans="1:17">
      <c r="A71" s="34" t="s">
        <v>113</v>
      </c>
      <c r="B71" s="194">
        <f>PPCL_NG!I71+PPCL_Spot!I71+GT_NG!I71+GT_Spot!I71+Bawana_NG!I71+Bawana_RLNG!I71+Bawana_Spot!I71</f>
        <v>99.06</v>
      </c>
      <c r="C71" s="194">
        <f>PPCL_NG!P71+PPCL_Spot!P71+GT_NG!P71+GT_Spot!P71+Bawana_NG!P71+Bawana_RLNG!P71+Bawana_Spot!P71</f>
        <v>99.159792046715836</v>
      </c>
      <c r="D71" s="195">
        <f t="shared" si="6"/>
        <v>-9.9792046715833749E-2</v>
      </c>
      <c r="E71" s="194">
        <f>PPCL_NG!J71+PPCL_Spot!J71+GT_NG!J71+GT_Spot!J71+Bawana_NG!J71+Bawana_RLNG!J71+Bawana_Spot!J71</f>
        <v>56.830000000000005</v>
      </c>
      <c r="F71" s="194">
        <f>PPCL_NG!Q71+PPCL_Spot!Q71+GT_NG!Q71+GT_Spot!Q71+Bawana_NG!Q71+Bawana_RLNG!Q71+Bawana_Spot!Q71</f>
        <v>56.884791711798755</v>
      </c>
      <c r="G71" s="195">
        <f t="shared" si="7"/>
        <v>-5.4791711798749532E-2</v>
      </c>
      <c r="H71" s="194">
        <f>PPCL_NG!K71+PPCL_Spot!K71+GT_NG!K71+GT_Spot!K71+Bawana_NG!K71+Bawana_RLNG!K71+Bawana_Spot!K71</f>
        <v>5</v>
      </c>
      <c r="I71" s="194">
        <f>PPCL_NG!R71+PPCL_Spot!R71+GT_NG!R71+GT_Spot!R71+Bawana_NG!R71+Bawana_RLNG!R71+Bawana_Spot!R71</f>
        <v>5.0002314707652413</v>
      </c>
      <c r="J71" s="195">
        <f t="shared" si="8"/>
        <v>-2.3147076524132615E-4</v>
      </c>
      <c r="K71" s="194">
        <f>PPCL_NG!L71+PPCL_Spot!L71+GT_NG!L71+GT_Spot!L71+Bawana_NG!L71+Bawana_RLNG!L71+Bawana_Spot!L71</f>
        <v>21.48</v>
      </c>
      <c r="L71" s="194">
        <f>PPCL_NG!S71+PPCL_Spot!S71+GT_NG!S71+GT_Spot!S71+Bawana_NG!S71+Bawana_RLNG!S71+Bawana_Spot!S71</f>
        <v>21.492325449256388</v>
      </c>
      <c r="M71" s="195">
        <f t="shared" si="9"/>
        <v>-1.2325449256387344E-2</v>
      </c>
      <c r="N71" s="194">
        <f>PPCL_NG!M71+PPCL_Spot!M71+GT_NG!M71+GT_Spot!M71+Bawana_NG!M71+Bawana_RLNG!M71+Bawana_Spot!M71</f>
        <v>69.710000000000008</v>
      </c>
      <c r="O71" s="194">
        <f>PPCL_NG!T71+PPCL_Spot!T71+GT_NG!T71+GT_Spot!T71+Bawana_NG!T71+Bawana_RLNG!T71+Bawana_Spot!T71</f>
        <v>69.782859321463746</v>
      </c>
      <c r="P71" s="195">
        <f t="shared" si="10"/>
        <v>-7.2859321463738524E-2</v>
      </c>
      <c r="Q71" s="195">
        <f t="shared" si="11"/>
        <v>-0.23999999999995048</v>
      </c>
    </row>
    <row r="72" spans="1:17">
      <c r="A72" s="34" t="s">
        <v>114</v>
      </c>
      <c r="B72" s="194">
        <f>PPCL_NG!I72+PPCL_Spot!I72+GT_NG!I72+GT_Spot!I72+Bawana_NG!I72+Bawana_RLNG!I72+Bawana_Spot!I72</f>
        <v>99.06</v>
      </c>
      <c r="C72" s="194">
        <f>PPCL_NG!P72+PPCL_Spot!P72+GT_NG!P72+GT_Spot!P72+Bawana_NG!P72+Bawana_RLNG!P72+Bawana_Spot!P72</f>
        <v>99.159792046715836</v>
      </c>
      <c r="D72" s="195">
        <f t="shared" si="6"/>
        <v>-9.9792046715833749E-2</v>
      </c>
      <c r="E72" s="194">
        <f>PPCL_NG!J72+PPCL_Spot!J72+GT_NG!J72+GT_Spot!J72+Bawana_NG!J72+Bawana_RLNG!J72+Bawana_Spot!J72</f>
        <v>56.830000000000005</v>
      </c>
      <c r="F72" s="194">
        <f>PPCL_NG!Q72+PPCL_Spot!Q72+GT_NG!Q72+GT_Spot!Q72+Bawana_NG!Q72+Bawana_RLNG!Q72+Bawana_Spot!Q72</f>
        <v>56.884791711798755</v>
      </c>
      <c r="G72" s="195">
        <f t="shared" si="7"/>
        <v>-5.4791711798749532E-2</v>
      </c>
      <c r="H72" s="194">
        <f>PPCL_NG!K72+PPCL_Spot!K72+GT_NG!K72+GT_Spot!K72+Bawana_NG!K72+Bawana_RLNG!K72+Bawana_Spot!K72</f>
        <v>5</v>
      </c>
      <c r="I72" s="194">
        <f>PPCL_NG!R72+PPCL_Spot!R72+GT_NG!R72+GT_Spot!R72+Bawana_NG!R72+Bawana_RLNG!R72+Bawana_Spot!R72</f>
        <v>5.0002314707652413</v>
      </c>
      <c r="J72" s="195">
        <f t="shared" si="8"/>
        <v>-2.3147076524132615E-4</v>
      </c>
      <c r="K72" s="194">
        <f>PPCL_NG!L72+PPCL_Spot!L72+GT_NG!L72+GT_Spot!L72+Bawana_NG!L72+Bawana_RLNG!L72+Bawana_Spot!L72</f>
        <v>21.48</v>
      </c>
      <c r="L72" s="194">
        <f>PPCL_NG!S72+PPCL_Spot!S72+GT_NG!S72+GT_Spot!S72+Bawana_NG!S72+Bawana_RLNG!S72+Bawana_Spot!S72</f>
        <v>21.492325449256388</v>
      </c>
      <c r="M72" s="195">
        <f t="shared" si="9"/>
        <v>-1.2325449256387344E-2</v>
      </c>
      <c r="N72" s="194">
        <f>PPCL_NG!M72+PPCL_Spot!M72+GT_NG!M72+GT_Spot!M72+Bawana_NG!M72+Bawana_RLNG!M72+Bawana_Spot!M72</f>
        <v>69.710000000000008</v>
      </c>
      <c r="O72" s="194">
        <f>PPCL_NG!T72+PPCL_Spot!T72+GT_NG!T72+GT_Spot!T72+Bawana_NG!T72+Bawana_RLNG!T72+Bawana_Spot!T72</f>
        <v>69.782859321463746</v>
      </c>
      <c r="P72" s="195">
        <f t="shared" si="10"/>
        <v>-7.2859321463738524E-2</v>
      </c>
      <c r="Q72" s="195">
        <f t="shared" si="11"/>
        <v>-0.23999999999995048</v>
      </c>
    </row>
    <row r="73" spans="1:17">
      <c r="A73" s="34" t="s">
        <v>115</v>
      </c>
      <c r="B73" s="194">
        <f>PPCL_NG!I73+PPCL_Spot!I73+GT_NG!I73+GT_Spot!I73+Bawana_NG!I73+Bawana_RLNG!I73+Bawana_Spot!I73</f>
        <v>114.65</v>
      </c>
      <c r="C73" s="194">
        <f>PPCL_NG!P73+PPCL_Spot!P73+GT_NG!P73+GT_Spot!P73+Bawana_NG!P73+Bawana_RLNG!P73+Bawana_Spot!P73</f>
        <v>114.74590241197672</v>
      </c>
      <c r="D73" s="195">
        <f t="shared" si="6"/>
        <v>-9.5902411976709345E-2</v>
      </c>
      <c r="E73" s="194">
        <f>PPCL_NG!J73+PPCL_Spot!J73+GT_NG!J73+GT_Spot!J73+Bawana_NG!J73+Bawana_RLNG!J73+Bawana_Spot!J73</f>
        <v>48.24</v>
      </c>
      <c r="F73" s="194">
        <f>PPCL_NG!Q73+PPCL_Spot!Q73+GT_NG!Q73+GT_Spot!Q73+Bawana_NG!Q73+Bawana_RLNG!Q73+Bawana_Spot!Q73</f>
        <v>48.292542278902133</v>
      </c>
      <c r="G73" s="195">
        <f t="shared" si="7"/>
        <v>-5.254227890213059E-2</v>
      </c>
      <c r="H73" s="194">
        <f>PPCL_NG!K73+PPCL_Spot!K73+GT_NG!K73+GT_Spot!K73+Bawana_NG!K73+Bawana_RLNG!K73+Bawana_Spot!K73</f>
        <v>5</v>
      </c>
      <c r="I73" s="194">
        <f>PPCL_NG!R73+PPCL_Spot!R73+GT_NG!R73+GT_Spot!R73+Bawana_NG!R73+Bawana_RLNG!R73+Bawana_Spot!R73</f>
        <v>5</v>
      </c>
      <c r="J73" s="195">
        <f t="shared" si="8"/>
        <v>0</v>
      </c>
      <c r="K73" s="194">
        <f>PPCL_NG!L73+PPCL_Spot!L73+GT_NG!L73+GT_Spot!L73+Bawana_NG!L73+Bawana_RLNG!L73+Bawana_Spot!L73</f>
        <v>11.82</v>
      </c>
      <c r="L73" s="194">
        <f>PPCL_NG!S73+PPCL_Spot!S73+GT_NG!S73+GT_Spot!S73+Bawana_NG!S73+Bawana_RLNG!S73+Bawana_Spot!S73</f>
        <v>11.831413917382866</v>
      </c>
      <c r="M73" s="195">
        <f t="shared" si="9"/>
        <v>-1.141391738286579E-2</v>
      </c>
      <c r="N73" s="194">
        <f>PPCL_NG!M73+PPCL_Spot!M73+GT_NG!M73+GT_Spot!M73+Bawana_NG!M73+Bawana_RLNG!M73+Bawana_Spot!M73</f>
        <v>80.61</v>
      </c>
      <c r="O73" s="194">
        <f>PPCL_NG!T73+PPCL_Spot!T73+GT_NG!T73+GT_Spot!T73+Bawana_NG!T73+Bawana_RLNG!T73+Bawana_Spot!T73</f>
        <v>80.680141391738289</v>
      </c>
      <c r="P73" s="195">
        <f t="shared" si="10"/>
        <v>-7.0141391738289371E-2</v>
      </c>
      <c r="Q73" s="195">
        <f t="shared" si="11"/>
        <v>-0.2299999999999951</v>
      </c>
    </row>
    <row r="74" spans="1:17">
      <c r="A74" s="34" t="s">
        <v>116</v>
      </c>
      <c r="B74" s="194">
        <f>PPCL_NG!I74+PPCL_Spot!I74+GT_NG!I74+GT_Spot!I74+Bawana_NG!I74+Bawana_RLNG!I74+Bawana_Spot!I74</f>
        <v>114.65</v>
      </c>
      <c r="C74" s="194">
        <f>PPCL_NG!P74+PPCL_Spot!P74+GT_NG!P74+GT_Spot!P74+Bawana_NG!P74+Bawana_RLNG!P74+Bawana_Spot!P74</f>
        <v>114.74590241197672</v>
      </c>
      <c r="D74" s="195">
        <f t="shared" si="6"/>
        <v>-9.5902411976709345E-2</v>
      </c>
      <c r="E74" s="194">
        <f>PPCL_NG!J74+PPCL_Spot!J74+GT_NG!J74+GT_Spot!J74+Bawana_NG!J74+Bawana_RLNG!J74+Bawana_Spot!J74</f>
        <v>58.24</v>
      </c>
      <c r="F74" s="194">
        <f>PPCL_NG!Q74+PPCL_Spot!Q74+GT_NG!Q74+GT_Spot!Q74+Bawana_NG!Q74+Bawana_RLNG!Q74+Bawana_Spot!Q74</f>
        <v>58.292542278902133</v>
      </c>
      <c r="G74" s="195">
        <f t="shared" si="7"/>
        <v>-5.254227890213059E-2</v>
      </c>
      <c r="H74" s="194">
        <f>PPCL_NG!K74+PPCL_Spot!K74+GT_NG!K74+GT_Spot!K74+Bawana_NG!K74+Bawana_RLNG!K74+Bawana_Spot!K74</f>
        <v>5</v>
      </c>
      <c r="I74" s="194">
        <f>PPCL_NG!R74+PPCL_Spot!R74+GT_NG!R74+GT_Spot!R74+Bawana_NG!R74+Bawana_RLNG!R74+Bawana_Spot!R74</f>
        <v>5</v>
      </c>
      <c r="J74" s="195">
        <f t="shared" si="8"/>
        <v>0</v>
      </c>
      <c r="K74" s="194">
        <f>PPCL_NG!L74+PPCL_Spot!L74+GT_NG!L74+GT_Spot!L74+Bawana_NG!L74+Bawana_RLNG!L74+Bawana_Spot!L74</f>
        <v>1.79</v>
      </c>
      <c r="L74" s="194">
        <f>PPCL_NG!S74+PPCL_Spot!S74+GT_NG!S74+GT_Spot!S74+Bawana_NG!S74+Bawana_RLNG!S74+Bawana_Spot!S74</f>
        <v>1.8014139173828665</v>
      </c>
      <c r="M74" s="195">
        <f t="shared" si="9"/>
        <v>-1.1413917382866456E-2</v>
      </c>
      <c r="N74" s="194">
        <f>PPCL_NG!M74+PPCL_Spot!M74+GT_NG!M74+GT_Spot!M74+Bawana_NG!M74+Bawana_RLNG!M74+Bawana_Spot!M74</f>
        <v>80.61</v>
      </c>
      <c r="O74" s="194">
        <f>PPCL_NG!T74+PPCL_Spot!T74+GT_NG!T74+GT_Spot!T74+Bawana_NG!T74+Bawana_RLNG!T74+Bawana_Spot!T74</f>
        <v>80.680141391738289</v>
      </c>
      <c r="P74" s="195">
        <f t="shared" si="10"/>
        <v>-7.0141391738289371E-2</v>
      </c>
      <c r="Q74" s="195">
        <f t="shared" si="11"/>
        <v>-0.22999999999999576</v>
      </c>
    </row>
    <row r="75" spans="1:17">
      <c r="A75" s="34" t="s">
        <v>117</v>
      </c>
      <c r="B75" s="194">
        <f>PPCL_NG!I75+PPCL_Spot!I75+GT_NG!I75+GT_Spot!I75+Bawana_NG!I75+Bawana_RLNG!I75+Bawana_Spot!I75</f>
        <v>111.01</v>
      </c>
      <c r="C75" s="194">
        <f>PPCL_NG!P75+PPCL_Spot!P75+GT_NG!P75+GT_Spot!P75+Bawana_NG!P75+Bawana_RLNG!P75+Bawana_Spot!P75</f>
        <v>111.16469399058433</v>
      </c>
      <c r="D75" s="195">
        <f t="shared" si="6"/>
        <v>-0.15469399058432032</v>
      </c>
      <c r="E75" s="194">
        <f>PPCL_NG!J75+PPCL_Spot!J75+GT_NG!J75+GT_Spot!J75+Bawana_NG!J75+Bawana_RLNG!J75+Bawana_Spot!J75</f>
        <v>64.260000000000005</v>
      </c>
      <c r="F75" s="194">
        <f>PPCL_NG!Q75+PPCL_Spot!Q75+GT_NG!Q75+GT_Spot!Q75+Bawana_NG!Q75+Bawana_RLNG!Q75+Bawana_Spot!Q75</f>
        <v>64.453503184713384</v>
      </c>
      <c r="G75" s="195">
        <f t="shared" si="7"/>
        <v>-0.19350318471337857</v>
      </c>
      <c r="H75" s="194">
        <f>PPCL_NG!K75+PPCL_Spot!K75+GT_NG!K75+GT_Spot!K75+Bawana_NG!K75+Bawana_RLNG!K75+Bawana_Spot!K75</f>
        <v>5</v>
      </c>
      <c r="I75" s="194">
        <f>PPCL_NG!R75+PPCL_Spot!R75+GT_NG!R75+GT_Spot!R75+Bawana_NG!R75+Bawana_RLNG!R75+Bawana_Spot!R75</f>
        <v>5</v>
      </c>
      <c r="J75" s="195">
        <f t="shared" si="8"/>
        <v>0</v>
      </c>
      <c r="K75" s="194">
        <f>PPCL_NG!L75+PPCL_Spot!L75+GT_NG!L75+GT_Spot!L75+Bawana_NG!L75+Bawana_RLNG!L75+Bawana_Spot!L75</f>
        <v>0</v>
      </c>
      <c r="L75" s="194">
        <f>PPCL_NG!S75+PPCL_Spot!S75+GT_NG!S75+GT_Spot!S75+Bawana_NG!S75+Bawana_RLNG!S75+Bawana_Spot!S75</f>
        <v>0</v>
      </c>
      <c r="M75" s="195">
        <f t="shared" si="9"/>
        <v>0</v>
      </c>
      <c r="N75" s="194">
        <f>PPCL_NG!M75+PPCL_Spot!M75+GT_NG!M75+GT_Spot!M75+Bawana_NG!M75+Bawana_RLNG!M75+Bawana_Spot!M75</f>
        <v>80.06</v>
      </c>
      <c r="O75" s="194">
        <f>PPCL_NG!T75+PPCL_Spot!T75+GT_NG!T75+GT_Spot!T75+Bawana_NG!T75+Bawana_RLNG!T75+Bawana_Spot!T75</f>
        <v>80.201802824702298</v>
      </c>
      <c r="P75" s="195">
        <f t="shared" si="10"/>
        <v>-0.14180282470229599</v>
      </c>
      <c r="Q75" s="195">
        <f t="shared" si="11"/>
        <v>-0.48999999999999488</v>
      </c>
    </row>
    <row r="76" spans="1:17">
      <c r="A76" s="34" t="s">
        <v>118</v>
      </c>
      <c r="B76" s="194">
        <f>PPCL_NG!I76+PPCL_Spot!I76+GT_NG!I76+GT_Spot!I76+Bawana_NG!I76+Bawana_RLNG!I76+Bawana_Spot!I76</f>
        <v>111.01</v>
      </c>
      <c r="C76" s="194">
        <f>PPCL_NG!P76+PPCL_Spot!P76+GT_NG!P76+GT_Spot!P76+Bawana_NG!P76+Bawana_RLNG!P76+Bawana_Spot!P76</f>
        <v>111.16469399058433</v>
      </c>
      <c r="D76" s="195">
        <f t="shared" si="6"/>
        <v>-0.15469399058432032</v>
      </c>
      <c r="E76" s="194">
        <f>PPCL_NG!J76+PPCL_Spot!J76+GT_NG!J76+GT_Spot!J76+Bawana_NG!J76+Bawana_RLNG!J76+Bawana_Spot!J76</f>
        <v>64.260000000000005</v>
      </c>
      <c r="F76" s="194">
        <f>PPCL_NG!Q76+PPCL_Spot!Q76+GT_NG!Q76+GT_Spot!Q76+Bawana_NG!Q76+Bawana_RLNG!Q76+Bawana_Spot!Q76</f>
        <v>64.453503184713384</v>
      </c>
      <c r="G76" s="195">
        <f t="shared" si="7"/>
        <v>-0.19350318471337857</v>
      </c>
      <c r="H76" s="194">
        <f>PPCL_NG!K76+PPCL_Spot!K76+GT_NG!K76+GT_Spot!K76+Bawana_NG!K76+Bawana_RLNG!K76+Bawana_Spot!K76</f>
        <v>5</v>
      </c>
      <c r="I76" s="194">
        <f>PPCL_NG!R76+PPCL_Spot!R76+GT_NG!R76+GT_Spot!R76+Bawana_NG!R76+Bawana_RLNG!R76+Bawana_Spot!R76</f>
        <v>5</v>
      </c>
      <c r="J76" s="195">
        <f t="shared" si="8"/>
        <v>0</v>
      </c>
      <c r="K76" s="194">
        <f>PPCL_NG!L76+PPCL_Spot!L76+GT_NG!L76+GT_Spot!L76+Bawana_NG!L76+Bawana_RLNG!L76+Bawana_Spot!L76</f>
        <v>0</v>
      </c>
      <c r="L76" s="194">
        <f>PPCL_NG!S76+PPCL_Spot!S76+GT_NG!S76+GT_Spot!S76+Bawana_NG!S76+Bawana_RLNG!S76+Bawana_Spot!S76</f>
        <v>0</v>
      </c>
      <c r="M76" s="195">
        <f t="shared" si="9"/>
        <v>0</v>
      </c>
      <c r="N76" s="194">
        <f>PPCL_NG!M76+PPCL_Spot!M76+GT_NG!M76+GT_Spot!M76+Bawana_NG!M76+Bawana_RLNG!M76+Bawana_Spot!M76</f>
        <v>80.06</v>
      </c>
      <c r="O76" s="194">
        <f>PPCL_NG!T76+PPCL_Spot!T76+GT_NG!T76+GT_Spot!T76+Bawana_NG!T76+Bawana_RLNG!T76+Bawana_Spot!T76</f>
        <v>80.201802824702298</v>
      </c>
      <c r="P76" s="195">
        <f t="shared" si="10"/>
        <v>-0.14180282470229599</v>
      </c>
      <c r="Q76" s="195">
        <f t="shared" si="11"/>
        <v>-0.48999999999999488</v>
      </c>
    </row>
    <row r="77" spans="1:17">
      <c r="A77" s="34" t="s">
        <v>119</v>
      </c>
      <c r="B77" s="194">
        <f>PPCL_NG!I77+PPCL_Spot!I77+GT_NG!I77+GT_Spot!I77+Bawana_NG!I77+Bawana_RLNG!I77+Bawana_Spot!I77</f>
        <v>111.32</v>
      </c>
      <c r="C77" s="194">
        <f>PPCL_NG!P77+PPCL_Spot!P77+GT_NG!P77+GT_Spot!P77+Bawana_NG!P77+Bawana_RLNG!P77+Bawana_Spot!P77</f>
        <v>111.48101644648153</v>
      </c>
      <c r="D77" s="195">
        <f t="shared" si="6"/>
        <v>-0.16101644648153979</v>
      </c>
      <c r="E77" s="194">
        <f>PPCL_NG!J77+PPCL_Spot!J77+GT_NG!J77+GT_Spot!J77+Bawana_NG!J77+Bawana_RLNG!J77+Bawana_Spot!J77</f>
        <v>64.64</v>
      </c>
      <c r="F77" s="194">
        <f>PPCL_NG!Q77+PPCL_Spot!Q77+GT_NG!Q77+GT_Spot!Q77+Bawana_NG!Q77+Bawana_RLNG!Q77+Bawana_Spot!Q77</f>
        <v>64.841304933944457</v>
      </c>
      <c r="G77" s="195">
        <f t="shared" si="7"/>
        <v>-0.20130493394445637</v>
      </c>
      <c r="H77" s="194">
        <f>PPCL_NG!K77+PPCL_Spot!K77+GT_NG!K77+GT_Spot!K77+Bawana_NG!K77+Bawana_RLNG!K77+Bawana_Spot!K77</f>
        <v>5</v>
      </c>
      <c r="I77" s="194">
        <f>PPCL_NG!R77+PPCL_Spot!R77+GT_NG!R77+GT_Spot!R77+Bawana_NG!R77+Bawana_RLNG!R77+Bawana_Spot!R77</f>
        <v>5</v>
      </c>
      <c r="J77" s="195">
        <f t="shared" si="8"/>
        <v>0</v>
      </c>
      <c r="K77" s="194">
        <f>PPCL_NG!L77+PPCL_Spot!L77+GT_NG!L77+GT_Spot!L77+Bawana_NG!L77+Bawana_RLNG!L77+Bawana_Spot!L77</f>
        <v>0</v>
      </c>
      <c r="L77" s="194">
        <f>PPCL_NG!S77+PPCL_Spot!S77+GT_NG!S77+GT_Spot!S77+Bawana_NG!S77+Bawana_RLNG!S77+Bawana_Spot!S77</f>
        <v>0</v>
      </c>
      <c r="M77" s="195">
        <f t="shared" si="9"/>
        <v>0</v>
      </c>
      <c r="N77" s="194">
        <f>PPCL_NG!M77+PPCL_Spot!M77+GT_NG!M77+GT_Spot!M77+Bawana_NG!M77+Bawana_RLNG!M77+Bawana_Spot!M77</f>
        <v>80.349999999999994</v>
      </c>
      <c r="O77" s="194">
        <f>PPCL_NG!T77+PPCL_Spot!T77+GT_NG!T77+GT_Spot!T77+Bawana_NG!T77+Bawana_RLNG!T77+Bawana_Spot!T77</f>
        <v>80.497678619574003</v>
      </c>
      <c r="P77" s="195">
        <f t="shared" si="10"/>
        <v>-0.14767861957400896</v>
      </c>
      <c r="Q77" s="195">
        <f t="shared" si="11"/>
        <v>-0.51000000000000512</v>
      </c>
    </row>
    <row r="78" spans="1:17">
      <c r="A78" s="34" t="s">
        <v>120</v>
      </c>
      <c r="B78" s="194">
        <f>PPCL_NG!I78+PPCL_Spot!I78+GT_NG!I78+GT_Spot!I78+Bawana_NG!I78+Bawana_RLNG!I78+Bawana_Spot!I78</f>
        <v>111.32</v>
      </c>
      <c r="C78" s="194">
        <f>PPCL_NG!P78+PPCL_Spot!P78+GT_NG!P78+GT_Spot!P78+Bawana_NG!P78+Bawana_RLNG!P78+Bawana_Spot!P78</f>
        <v>111.48101644648153</v>
      </c>
      <c r="D78" s="195">
        <f t="shared" si="6"/>
        <v>-0.16101644648153979</v>
      </c>
      <c r="E78" s="194">
        <f>PPCL_NG!J78+PPCL_Spot!J78+GT_NG!J78+GT_Spot!J78+Bawana_NG!J78+Bawana_RLNG!J78+Bawana_Spot!J78</f>
        <v>64.64</v>
      </c>
      <c r="F78" s="194">
        <f>PPCL_NG!Q78+PPCL_Spot!Q78+GT_NG!Q78+GT_Spot!Q78+Bawana_NG!Q78+Bawana_RLNG!Q78+Bawana_Spot!Q78</f>
        <v>64.841304933944457</v>
      </c>
      <c r="G78" s="195">
        <f t="shared" si="7"/>
        <v>-0.20130493394445637</v>
      </c>
      <c r="H78" s="194">
        <f>PPCL_NG!K78+PPCL_Spot!K78+GT_NG!K78+GT_Spot!K78+Bawana_NG!K78+Bawana_RLNG!K78+Bawana_Spot!K78</f>
        <v>5</v>
      </c>
      <c r="I78" s="194">
        <f>PPCL_NG!R78+PPCL_Spot!R78+GT_NG!R78+GT_Spot!R78+Bawana_NG!R78+Bawana_RLNG!R78+Bawana_Spot!R78</f>
        <v>5</v>
      </c>
      <c r="J78" s="195">
        <f t="shared" si="8"/>
        <v>0</v>
      </c>
      <c r="K78" s="194">
        <f>PPCL_NG!L78+PPCL_Spot!L78+GT_NG!L78+GT_Spot!L78+Bawana_NG!L78+Bawana_RLNG!L78+Bawana_Spot!L78</f>
        <v>0</v>
      </c>
      <c r="L78" s="194">
        <f>PPCL_NG!S78+PPCL_Spot!S78+GT_NG!S78+GT_Spot!S78+Bawana_NG!S78+Bawana_RLNG!S78+Bawana_Spot!S78</f>
        <v>0</v>
      </c>
      <c r="M78" s="195">
        <f t="shared" si="9"/>
        <v>0</v>
      </c>
      <c r="N78" s="194">
        <f>PPCL_NG!M78+PPCL_Spot!M78+GT_NG!M78+GT_Spot!M78+Bawana_NG!M78+Bawana_RLNG!M78+Bawana_Spot!M78</f>
        <v>80.349999999999994</v>
      </c>
      <c r="O78" s="194">
        <f>PPCL_NG!T78+PPCL_Spot!T78+GT_NG!T78+GT_Spot!T78+Bawana_NG!T78+Bawana_RLNG!T78+Bawana_Spot!T78</f>
        <v>80.497678619574003</v>
      </c>
      <c r="P78" s="195">
        <f t="shared" si="10"/>
        <v>-0.14767861957400896</v>
      </c>
      <c r="Q78" s="195">
        <f t="shared" si="11"/>
        <v>-0.51000000000000512</v>
      </c>
    </row>
    <row r="79" spans="1:17">
      <c r="A79" s="34" t="s">
        <v>121</v>
      </c>
      <c r="B79" s="194">
        <f>PPCL_NG!I79+PPCL_Spot!I79+GT_NG!I79+GT_Spot!I79+Bawana_NG!I79+Bawana_RLNG!I79+Bawana_Spot!I79</f>
        <v>111.32</v>
      </c>
      <c r="C79" s="194">
        <f>PPCL_NG!P79+PPCL_Spot!P79+GT_NG!P79+GT_Spot!P79+Bawana_NG!P79+Bawana_RLNG!P79+Bawana_Spot!P79</f>
        <v>111.48101644648153</v>
      </c>
      <c r="D79" s="195">
        <f t="shared" si="6"/>
        <v>-0.16101644648153979</v>
      </c>
      <c r="E79" s="194">
        <f>PPCL_NG!J79+PPCL_Spot!J79+GT_NG!J79+GT_Spot!J79+Bawana_NG!J79+Bawana_RLNG!J79+Bawana_Spot!J79</f>
        <v>64.64</v>
      </c>
      <c r="F79" s="194">
        <f>PPCL_NG!Q79+PPCL_Spot!Q79+GT_NG!Q79+GT_Spot!Q79+Bawana_NG!Q79+Bawana_RLNG!Q79+Bawana_Spot!Q79</f>
        <v>64.841304933944457</v>
      </c>
      <c r="G79" s="195">
        <f t="shared" si="7"/>
        <v>-0.20130493394445637</v>
      </c>
      <c r="H79" s="194">
        <f>PPCL_NG!K79+PPCL_Spot!K79+GT_NG!K79+GT_Spot!K79+Bawana_NG!K79+Bawana_RLNG!K79+Bawana_Spot!K79</f>
        <v>5</v>
      </c>
      <c r="I79" s="194">
        <f>PPCL_NG!R79+PPCL_Spot!R79+GT_NG!R79+GT_Spot!R79+Bawana_NG!R79+Bawana_RLNG!R79+Bawana_Spot!R79</f>
        <v>5</v>
      </c>
      <c r="J79" s="195">
        <f t="shared" si="8"/>
        <v>0</v>
      </c>
      <c r="K79" s="194">
        <f>PPCL_NG!L79+PPCL_Spot!L79+GT_NG!L79+GT_Spot!L79+Bawana_NG!L79+Bawana_RLNG!L79+Bawana_Spot!L79</f>
        <v>0</v>
      </c>
      <c r="L79" s="194">
        <f>PPCL_NG!S79+PPCL_Spot!S79+GT_NG!S79+GT_Spot!S79+Bawana_NG!S79+Bawana_RLNG!S79+Bawana_Spot!S79</f>
        <v>0</v>
      </c>
      <c r="M79" s="195">
        <f t="shared" si="9"/>
        <v>0</v>
      </c>
      <c r="N79" s="194">
        <f>PPCL_NG!M79+PPCL_Spot!M79+GT_NG!M79+GT_Spot!M79+Bawana_NG!M79+Bawana_RLNG!M79+Bawana_Spot!M79</f>
        <v>80.349999999999994</v>
      </c>
      <c r="O79" s="194">
        <f>PPCL_NG!T79+PPCL_Spot!T79+GT_NG!T79+GT_Spot!T79+Bawana_NG!T79+Bawana_RLNG!T79+Bawana_Spot!T79</f>
        <v>80.497678619574003</v>
      </c>
      <c r="P79" s="195">
        <f t="shared" si="10"/>
        <v>-0.14767861957400896</v>
      </c>
      <c r="Q79" s="195">
        <f t="shared" si="11"/>
        <v>-0.51000000000000512</v>
      </c>
    </row>
    <row r="80" spans="1:17">
      <c r="A80" s="34" t="s">
        <v>122</v>
      </c>
      <c r="B80" s="194">
        <f>PPCL_NG!I80+PPCL_Spot!I80+GT_NG!I80+GT_Spot!I80+Bawana_NG!I80+Bawana_RLNG!I80+Bawana_Spot!I80</f>
        <v>111.32</v>
      </c>
      <c r="C80" s="194">
        <f>PPCL_NG!P80+PPCL_Spot!P80+GT_NG!P80+GT_Spot!P80+Bawana_NG!P80+Bawana_RLNG!P80+Bawana_Spot!P80</f>
        <v>111.48101644648153</v>
      </c>
      <c r="D80" s="195">
        <f t="shared" si="6"/>
        <v>-0.16101644648153979</v>
      </c>
      <c r="E80" s="194">
        <f>PPCL_NG!J80+PPCL_Spot!J80+GT_NG!J80+GT_Spot!J80+Bawana_NG!J80+Bawana_RLNG!J80+Bawana_Spot!J80</f>
        <v>64.64</v>
      </c>
      <c r="F80" s="194">
        <f>PPCL_NG!Q80+PPCL_Spot!Q80+GT_NG!Q80+GT_Spot!Q80+Bawana_NG!Q80+Bawana_RLNG!Q80+Bawana_Spot!Q80</f>
        <v>64.841304933944457</v>
      </c>
      <c r="G80" s="195">
        <f t="shared" si="7"/>
        <v>-0.20130493394445637</v>
      </c>
      <c r="H80" s="194">
        <f>PPCL_NG!K80+PPCL_Spot!K80+GT_NG!K80+GT_Spot!K80+Bawana_NG!K80+Bawana_RLNG!K80+Bawana_Spot!K80</f>
        <v>5</v>
      </c>
      <c r="I80" s="194">
        <f>PPCL_NG!R80+PPCL_Spot!R80+GT_NG!R80+GT_Spot!R80+Bawana_NG!R80+Bawana_RLNG!R80+Bawana_Spot!R80</f>
        <v>5</v>
      </c>
      <c r="J80" s="195">
        <f t="shared" si="8"/>
        <v>0</v>
      </c>
      <c r="K80" s="194">
        <f>PPCL_NG!L80+PPCL_Spot!L80+GT_NG!L80+GT_Spot!L80+Bawana_NG!L80+Bawana_RLNG!L80+Bawana_Spot!L80</f>
        <v>0</v>
      </c>
      <c r="L80" s="194">
        <f>PPCL_NG!S80+PPCL_Spot!S80+GT_NG!S80+GT_Spot!S80+Bawana_NG!S80+Bawana_RLNG!S80+Bawana_Spot!S80</f>
        <v>0</v>
      </c>
      <c r="M80" s="195">
        <f t="shared" si="9"/>
        <v>0</v>
      </c>
      <c r="N80" s="194">
        <f>PPCL_NG!M80+PPCL_Spot!M80+GT_NG!M80+GT_Spot!M80+Bawana_NG!M80+Bawana_RLNG!M80+Bawana_Spot!M80</f>
        <v>80.349999999999994</v>
      </c>
      <c r="O80" s="194">
        <f>PPCL_NG!T80+PPCL_Spot!T80+GT_NG!T80+GT_Spot!T80+Bawana_NG!T80+Bawana_RLNG!T80+Bawana_Spot!T80</f>
        <v>80.497678619574003</v>
      </c>
      <c r="P80" s="195">
        <f t="shared" si="10"/>
        <v>-0.14767861957400896</v>
      </c>
      <c r="Q80" s="195">
        <f t="shared" si="11"/>
        <v>-0.51000000000000512</v>
      </c>
    </row>
    <row r="81" spans="1:17">
      <c r="A81" s="34" t="s">
        <v>123</v>
      </c>
      <c r="B81" s="194">
        <f>PPCL_NG!I81+PPCL_Spot!I81+GT_NG!I81+GT_Spot!I81+Bawana_NG!I81+Bawana_RLNG!I81+Bawana_Spot!I81</f>
        <v>111.32</v>
      </c>
      <c r="C81" s="194">
        <f>PPCL_NG!P81+PPCL_Spot!P81+GT_NG!P81+GT_Spot!P81+Bawana_NG!P81+Bawana_RLNG!P81+Bawana_Spot!P81</f>
        <v>111.48101644648153</v>
      </c>
      <c r="D81" s="195">
        <f t="shared" si="6"/>
        <v>-0.16101644648153979</v>
      </c>
      <c r="E81" s="194">
        <f>PPCL_NG!J81+PPCL_Spot!J81+GT_NG!J81+GT_Spot!J81+Bawana_NG!J81+Bawana_RLNG!J81+Bawana_Spot!J81</f>
        <v>64.64</v>
      </c>
      <c r="F81" s="194">
        <f>PPCL_NG!Q81+PPCL_Spot!Q81+GT_NG!Q81+GT_Spot!Q81+Bawana_NG!Q81+Bawana_RLNG!Q81+Bawana_Spot!Q81</f>
        <v>64.841304933944457</v>
      </c>
      <c r="G81" s="195">
        <f t="shared" si="7"/>
        <v>-0.20130493394445637</v>
      </c>
      <c r="H81" s="194">
        <f>PPCL_NG!K81+PPCL_Spot!K81+GT_NG!K81+GT_Spot!K81+Bawana_NG!K81+Bawana_RLNG!K81+Bawana_Spot!K81</f>
        <v>5</v>
      </c>
      <c r="I81" s="194">
        <f>PPCL_NG!R81+PPCL_Spot!R81+GT_NG!R81+GT_Spot!R81+Bawana_NG!R81+Bawana_RLNG!R81+Bawana_Spot!R81</f>
        <v>5</v>
      </c>
      <c r="J81" s="195">
        <f t="shared" si="8"/>
        <v>0</v>
      </c>
      <c r="K81" s="194">
        <f>PPCL_NG!L81+PPCL_Spot!L81+GT_NG!L81+GT_Spot!L81+Bawana_NG!L81+Bawana_RLNG!L81+Bawana_Spot!L81</f>
        <v>0</v>
      </c>
      <c r="L81" s="194">
        <f>PPCL_NG!S81+PPCL_Spot!S81+GT_NG!S81+GT_Spot!S81+Bawana_NG!S81+Bawana_RLNG!S81+Bawana_Spot!S81</f>
        <v>0</v>
      </c>
      <c r="M81" s="195">
        <f t="shared" si="9"/>
        <v>0</v>
      </c>
      <c r="N81" s="194">
        <f>PPCL_NG!M81+PPCL_Spot!M81+GT_NG!M81+GT_Spot!M81+Bawana_NG!M81+Bawana_RLNG!M81+Bawana_Spot!M81</f>
        <v>80.349999999999994</v>
      </c>
      <c r="O81" s="194">
        <f>PPCL_NG!T81+PPCL_Spot!T81+GT_NG!T81+GT_Spot!T81+Bawana_NG!T81+Bawana_RLNG!T81+Bawana_Spot!T81</f>
        <v>80.497678619574003</v>
      </c>
      <c r="P81" s="195">
        <f t="shared" si="10"/>
        <v>-0.14767861957400896</v>
      </c>
      <c r="Q81" s="195">
        <f t="shared" si="11"/>
        <v>-0.51000000000000512</v>
      </c>
    </row>
    <row r="82" spans="1:17">
      <c r="A82" s="34" t="s">
        <v>124</v>
      </c>
      <c r="B82" s="194">
        <f>PPCL_NG!I82+PPCL_Spot!I82+GT_NG!I82+GT_Spot!I82+Bawana_NG!I82+Bawana_RLNG!I82+Bawana_Spot!I82</f>
        <v>111.32</v>
      </c>
      <c r="C82" s="194">
        <f>PPCL_NG!P82+PPCL_Spot!P82+GT_NG!P82+GT_Spot!P82+Bawana_NG!P82+Bawana_RLNG!P82+Bawana_Spot!P82</f>
        <v>111.48101644648153</v>
      </c>
      <c r="D82" s="195">
        <f t="shared" si="6"/>
        <v>-0.16101644648153979</v>
      </c>
      <c r="E82" s="194">
        <f>PPCL_NG!J82+PPCL_Spot!J82+GT_NG!J82+GT_Spot!J82+Bawana_NG!J82+Bawana_RLNG!J82+Bawana_Spot!J82</f>
        <v>64.64</v>
      </c>
      <c r="F82" s="194">
        <f>PPCL_NG!Q82+PPCL_Spot!Q82+GT_NG!Q82+GT_Spot!Q82+Bawana_NG!Q82+Bawana_RLNG!Q82+Bawana_Spot!Q82</f>
        <v>64.841304933944457</v>
      </c>
      <c r="G82" s="195">
        <f t="shared" si="7"/>
        <v>-0.20130493394445637</v>
      </c>
      <c r="H82" s="194">
        <f>PPCL_NG!K82+PPCL_Spot!K82+GT_NG!K82+GT_Spot!K82+Bawana_NG!K82+Bawana_RLNG!K82+Bawana_Spot!K82</f>
        <v>5</v>
      </c>
      <c r="I82" s="194">
        <f>PPCL_NG!R82+PPCL_Spot!R82+GT_NG!R82+GT_Spot!R82+Bawana_NG!R82+Bawana_RLNG!R82+Bawana_Spot!R82</f>
        <v>5</v>
      </c>
      <c r="J82" s="195">
        <f t="shared" si="8"/>
        <v>0</v>
      </c>
      <c r="K82" s="194">
        <f>PPCL_NG!L82+PPCL_Spot!L82+GT_NG!L82+GT_Spot!L82+Bawana_NG!L82+Bawana_RLNG!L82+Bawana_Spot!L82</f>
        <v>0</v>
      </c>
      <c r="L82" s="194">
        <f>PPCL_NG!S82+PPCL_Spot!S82+GT_NG!S82+GT_Spot!S82+Bawana_NG!S82+Bawana_RLNG!S82+Bawana_Spot!S82</f>
        <v>0</v>
      </c>
      <c r="M82" s="195">
        <f t="shared" si="9"/>
        <v>0</v>
      </c>
      <c r="N82" s="194">
        <f>PPCL_NG!M82+PPCL_Spot!M82+GT_NG!M82+GT_Spot!M82+Bawana_NG!M82+Bawana_RLNG!M82+Bawana_Spot!M82</f>
        <v>80.349999999999994</v>
      </c>
      <c r="O82" s="194">
        <f>PPCL_NG!T82+PPCL_Spot!T82+GT_NG!T82+GT_Spot!T82+Bawana_NG!T82+Bawana_RLNG!T82+Bawana_Spot!T82</f>
        <v>80.497678619574003</v>
      </c>
      <c r="P82" s="195">
        <f t="shared" si="10"/>
        <v>-0.14767861957400896</v>
      </c>
      <c r="Q82" s="195">
        <f t="shared" si="11"/>
        <v>-0.51000000000000512</v>
      </c>
    </row>
    <row r="83" spans="1:17">
      <c r="A83" s="34" t="s">
        <v>125</v>
      </c>
      <c r="B83" s="194">
        <f>PPCL_NG!I83+PPCL_Spot!I83+GT_NG!I83+GT_Spot!I83+Bawana_NG!I83+Bawana_RLNG!I83+Bawana_Spot!I83</f>
        <v>97.57</v>
      </c>
      <c r="C83" s="194">
        <f>PPCL_NG!P83+PPCL_Spot!P83+GT_NG!P83+GT_Spot!P83+Bawana_NG!P83+Bawana_RLNG!P83+Bawana_Spot!P83</f>
        <v>97.792608578365261</v>
      </c>
      <c r="D83" s="195">
        <f t="shared" si="6"/>
        <v>-0.22260857836526782</v>
      </c>
      <c r="E83" s="194">
        <f>PPCL_NG!J83+PPCL_Spot!J83+GT_NG!J83+GT_Spot!J83+Bawana_NG!J83+Bawana_RLNG!J83+Bawana_Spot!J83</f>
        <v>58.519999999999996</v>
      </c>
      <c r="F83" s="194">
        <f>PPCL_NG!Q83+PPCL_Spot!Q83+GT_NG!Q83+GT_Spot!Q83+Bawana_NG!Q83+Bawana_RLNG!Q83+Bawana_Spot!Q83</f>
        <v>58.641812786619909</v>
      </c>
      <c r="G83" s="195">
        <f t="shared" si="7"/>
        <v>-0.12181278661991257</v>
      </c>
      <c r="H83" s="194">
        <f>PPCL_NG!K83+PPCL_Spot!K83+GT_NG!K83+GT_Spot!K83+Bawana_NG!K83+Bawana_RLNG!K83+Bawana_Spot!K83</f>
        <v>5</v>
      </c>
      <c r="I83" s="194">
        <f>PPCL_NG!R83+PPCL_Spot!R83+GT_NG!R83+GT_Spot!R83+Bawana_NG!R83+Bawana_RLNG!R83+Bawana_Spot!R83</f>
        <v>5</v>
      </c>
      <c r="J83" s="195">
        <f t="shared" si="8"/>
        <v>0</v>
      </c>
      <c r="K83" s="194">
        <f>PPCL_NG!L83+PPCL_Spot!L83+GT_NG!L83+GT_Spot!L83+Bawana_NG!L83+Bawana_RLNG!L83+Bawana_Spot!L83</f>
        <v>19.189999999999998</v>
      </c>
      <c r="L83" s="194">
        <f>PPCL_NG!S83+PPCL_Spot!S83+GT_NG!S83+GT_Spot!S83+Bawana_NG!S83+Bawana_RLNG!S83+Bawana_Spot!S83</f>
        <v>19.216592932290261</v>
      </c>
      <c r="M83" s="195">
        <f t="shared" si="9"/>
        <v>-2.6592932290263605E-2</v>
      </c>
      <c r="N83" s="194">
        <f>PPCL_NG!M83+PPCL_Spot!M83+GT_NG!M83+GT_Spot!M83+Bawana_NG!M83+Bawana_RLNG!M83+Bawana_Spot!M83</f>
        <v>62.79</v>
      </c>
      <c r="O83" s="194">
        <f>PPCL_NG!T83+PPCL_Spot!T83+GT_NG!T83+GT_Spot!T83+Bawana_NG!T83+Bawana_RLNG!T83+Bawana_Spot!T83</f>
        <v>62.948985702724578</v>
      </c>
      <c r="P83" s="195">
        <f t="shared" si="10"/>
        <v>-0.15898570272457846</v>
      </c>
      <c r="Q83" s="195">
        <f t="shared" si="11"/>
        <v>-0.53000000000002245</v>
      </c>
    </row>
    <row r="84" spans="1:17">
      <c r="A84" s="34" t="s">
        <v>126</v>
      </c>
      <c r="B84" s="194">
        <f>PPCL_NG!I84+PPCL_Spot!I84+GT_NG!I84+GT_Spot!I84+Bawana_NG!I84+Bawana_RLNG!I84+Bawana_Spot!I84</f>
        <v>97.57</v>
      </c>
      <c r="C84" s="194">
        <f>PPCL_NG!P84+PPCL_Spot!P84+GT_NG!P84+GT_Spot!P84+Bawana_NG!P84+Bawana_RLNG!P84+Bawana_Spot!P84</f>
        <v>97.792608578365261</v>
      </c>
      <c r="D84" s="195">
        <f t="shared" si="6"/>
        <v>-0.22260857836526782</v>
      </c>
      <c r="E84" s="194">
        <f>PPCL_NG!J84+PPCL_Spot!J84+GT_NG!J84+GT_Spot!J84+Bawana_NG!J84+Bawana_RLNG!J84+Bawana_Spot!J84</f>
        <v>54.05</v>
      </c>
      <c r="F84" s="194">
        <f>PPCL_NG!Q84+PPCL_Spot!Q84+GT_NG!Q84+GT_Spot!Q84+Bawana_NG!Q84+Bawana_RLNG!Q84+Bawana_Spot!Q84</f>
        <v>54.17181278661991</v>
      </c>
      <c r="G84" s="195">
        <f t="shared" si="7"/>
        <v>-0.12181278661991257</v>
      </c>
      <c r="H84" s="194">
        <f>PPCL_NG!K84+PPCL_Spot!K84+GT_NG!K84+GT_Spot!K84+Bawana_NG!K84+Bawana_RLNG!K84+Bawana_Spot!K84</f>
        <v>5</v>
      </c>
      <c r="I84" s="194">
        <f>PPCL_NG!R84+PPCL_Spot!R84+GT_NG!R84+GT_Spot!R84+Bawana_NG!R84+Bawana_RLNG!R84+Bawana_Spot!R84</f>
        <v>5</v>
      </c>
      <c r="J84" s="195">
        <f t="shared" si="8"/>
        <v>0</v>
      </c>
      <c r="K84" s="194">
        <f>PPCL_NG!L84+PPCL_Spot!L84+GT_NG!L84+GT_Spot!L84+Bawana_NG!L84+Bawana_RLNG!L84+Bawana_Spot!L84</f>
        <v>20.309999999999999</v>
      </c>
      <c r="L84" s="194">
        <f>PPCL_NG!S84+PPCL_Spot!S84+GT_NG!S84+GT_Spot!S84+Bawana_NG!S84+Bawana_RLNG!S84+Bawana_Spot!S84</f>
        <v>20.336592932290262</v>
      </c>
      <c r="M84" s="195">
        <f t="shared" si="9"/>
        <v>-2.6592932290263605E-2</v>
      </c>
      <c r="N84" s="194">
        <f>PPCL_NG!M84+PPCL_Spot!M84+GT_NG!M84+GT_Spot!M84+Bawana_NG!M84+Bawana_RLNG!M84+Bawana_Spot!M84</f>
        <v>66.14</v>
      </c>
      <c r="O84" s="194">
        <f>PPCL_NG!T84+PPCL_Spot!T84+GT_NG!T84+GT_Spot!T84+Bawana_NG!T84+Bawana_RLNG!T84+Bawana_Spot!T84</f>
        <v>66.298985702724579</v>
      </c>
      <c r="P84" s="195">
        <f t="shared" si="10"/>
        <v>-0.15898570272457846</v>
      </c>
      <c r="Q84" s="195">
        <f t="shared" si="11"/>
        <v>-0.53000000000002245</v>
      </c>
    </row>
    <row r="85" spans="1:17">
      <c r="A85" s="34" t="s">
        <v>127</v>
      </c>
      <c r="B85" s="194">
        <f>PPCL_NG!I85+PPCL_Spot!I85+GT_NG!I85+GT_Spot!I85+Bawana_NG!I85+Bawana_RLNG!I85+Bawana_Spot!I85</f>
        <v>97.82</v>
      </c>
      <c r="C85" s="194">
        <f>PPCL_NG!P85+PPCL_Spot!P85+GT_NG!P85+GT_Spot!P85+Bawana_NG!P85+Bawana_RLNG!P85+Bawana_Spot!P85</f>
        <v>98.046496180577293</v>
      </c>
      <c r="D85" s="195">
        <f t="shared" si="6"/>
        <v>-0.22649618057729981</v>
      </c>
      <c r="E85" s="194">
        <f>PPCL_NG!J85+PPCL_Spot!J85+GT_NG!J85+GT_Spot!J85+Bawana_NG!J85+Bawana_RLNG!J85+Bawana_Spot!J85</f>
        <v>56.08</v>
      </c>
      <c r="F85" s="194">
        <f>PPCL_NG!Q85+PPCL_Spot!Q85+GT_NG!Q85+GT_Spot!Q85+Bawana_NG!Q85+Bawana_RLNG!Q85+Bawana_Spot!Q85</f>
        <v>56.204060742379234</v>
      </c>
      <c r="G85" s="195">
        <f t="shared" si="7"/>
        <v>-0.12406074237923548</v>
      </c>
      <c r="H85" s="194">
        <f>PPCL_NG!K85+PPCL_Spot!K85+GT_NG!K85+GT_Spot!K85+Bawana_NG!K85+Bawana_RLNG!K85+Bawana_Spot!K85</f>
        <v>5</v>
      </c>
      <c r="I85" s="194">
        <f>PPCL_NG!R85+PPCL_Spot!R85+GT_NG!R85+GT_Spot!R85+Bawana_NG!R85+Bawana_RLNG!R85+Bawana_Spot!R85</f>
        <v>5.0002363284019475</v>
      </c>
      <c r="J85" s="195">
        <f t="shared" si="8"/>
        <v>-2.3632840194753868E-4</v>
      </c>
      <c r="K85" s="194">
        <f>PPCL_NG!L85+PPCL_Spot!L85+GT_NG!L85+GT_Spot!L85+Bawana_NG!L85+Bawana_RLNG!L85+Bawana_Spot!L85</f>
        <v>21.14</v>
      </c>
      <c r="L85" s="194">
        <f>PPCL_NG!S85+PPCL_Spot!S85+GT_NG!S85+GT_Spot!S85+Bawana_NG!S85+Bawana_RLNG!S85+Bawana_Spot!S85</f>
        <v>21.167504214608172</v>
      </c>
      <c r="M85" s="195">
        <f t="shared" si="9"/>
        <v>-2.7504214608171651E-2</v>
      </c>
      <c r="N85" s="194">
        <f>PPCL_NG!M85+PPCL_Spot!M85+GT_NG!M85+GT_Spot!M85+Bawana_NG!M85+Bawana_RLNG!M85+Bawana_Spot!M85</f>
        <v>68.599999999999994</v>
      </c>
      <c r="O85" s="194">
        <f>PPCL_NG!T85+PPCL_Spot!T85+GT_NG!T85+GT_Spot!T85+Bawana_NG!T85+Bawana_RLNG!T85+Bawana_Spot!T85</f>
        <v>68.761702534033347</v>
      </c>
      <c r="P85" s="195">
        <f t="shared" si="10"/>
        <v>-0.16170253403335266</v>
      </c>
      <c r="Q85" s="195">
        <f t="shared" si="11"/>
        <v>-0.54000000000000714</v>
      </c>
    </row>
    <row r="86" spans="1:17">
      <c r="A86" s="34" t="s">
        <v>128</v>
      </c>
      <c r="B86" s="194">
        <f>PPCL_NG!I86+PPCL_Spot!I86+GT_NG!I86+GT_Spot!I86+Bawana_NG!I86+Bawana_RLNG!I86+Bawana_Spot!I86</f>
        <v>97.82</v>
      </c>
      <c r="C86" s="194">
        <f>PPCL_NG!P86+PPCL_Spot!P86+GT_NG!P86+GT_Spot!P86+Bawana_NG!P86+Bawana_RLNG!P86+Bawana_Spot!P86</f>
        <v>98.046496180577293</v>
      </c>
      <c r="D86" s="195">
        <f t="shared" si="6"/>
        <v>-0.22649618057729981</v>
      </c>
      <c r="E86" s="194">
        <f>PPCL_NG!J86+PPCL_Spot!J86+GT_NG!J86+GT_Spot!J86+Bawana_NG!J86+Bawana_RLNG!J86+Bawana_Spot!J86</f>
        <v>56.08</v>
      </c>
      <c r="F86" s="194">
        <f>PPCL_NG!Q86+PPCL_Spot!Q86+GT_NG!Q86+GT_Spot!Q86+Bawana_NG!Q86+Bawana_RLNG!Q86+Bawana_Spot!Q86</f>
        <v>56.204060742379234</v>
      </c>
      <c r="G86" s="195">
        <f t="shared" si="7"/>
        <v>-0.12406074237923548</v>
      </c>
      <c r="H86" s="194">
        <f>PPCL_NG!K86+PPCL_Spot!K86+GT_NG!K86+GT_Spot!K86+Bawana_NG!K86+Bawana_RLNG!K86+Bawana_Spot!K86</f>
        <v>5</v>
      </c>
      <c r="I86" s="194">
        <f>PPCL_NG!R86+PPCL_Spot!R86+GT_NG!R86+GT_Spot!R86+Bawana_NG!R86+Bawana_RLNG!R86+Bawana_Spot!R86</f>
        <v>5.0002363284019475</v>
      </c>
      <c r="J86" s="195">
        <f t="shared" si="8"/>
        <v>-2.3632840194753868E-4</v>
      </c>
      <c r="K86" s="194">
        <f>PPCL_NG!L86+PPCL_Spot!L86+GT_NG!L86+GT_Spot!L86+Bawana_NG!L86+Bawana_RLNG!L86+Bawana_Spot!L86</f>
        <v>21.14</v>
      </c>
      <c r="L86" s="194">
        <f>PPCL_NG!S86+PPCL_Spot!S86+GT_NG!S86+GT_Spot!S86+Bawana_NG!S86+Bawana_RLNG!S86+Bawana_Spot!S86</f>
        <v>21.167504214608172</v>
      </c>
      <c r="M86" s="195">
        <f t="shared" si="9"/>
        <v>-2.7504214608171651E-2</v>
      </c>
      <c r="N86" s="194">
        <f>PPCL_NG!M86+PPCL_Spot!M86+GT_NG!M86+GT_Spot!M86+Bawana_NG!M86+Bawana_RLNG!M86+Bawana_Spot!M86</f>
        <v>68.599999999999994</v>
      </c>
      <c r="O86" s="194">
        <f>PPCL_NG!T86+PPCL_Spot!T86+GT_NG!T86+GT_Spot!T86+Bawana_NG!T86+Bawana_RLNG!T86+Bawana_Spot!T86</f>
        <v>68.761702534033347</v>
      </c>
      <c r="P86" s="195">
        <f t="shared" si="10"/>
        <v>-0.16170253403335266</v>
      </c>
      <c r="Q86" s="195">
        <f t="shared" si="11"/>
        <v>-0.54000000000000714</v>
      </c>
    </row>
    <row r="87" spans="1:17">
      <c r="A87" s="34" t="s">
        <v>129</v>
      </c>
      <c r="B87" s="194">
        <f>PPCL_NG!I87+PPCL_Spot!I87+GT_NG!I87+GT_Spot!I87+Bawana_NG!I87+Bawana_RLNG!I87+Bawana_Spot!I87</f>
        <v>99.59</v>
      </c>
      <c r="C87" s="194">
        <f>PPCL_NG!P87+PPCL_Spot!P87+GT_NG!P87+GT_Spot!P87+Bawana_NG!P87+Bawana_RLNG!P87+Bawana_Spot!P87</f>
        <v>99.816498213104381</v>
      </c>
      <c r="D87" s="195">
        <f t="shared" si="6"/>
        <v>-0.22649821310437801</v>
      </c>
      <c r="E87" s="194">
        <f>PPCL_NG!J87+PPCL_Spot!J87+GT_NG!J87+GT_Spot!J87+Bawana_NG!J87+Bawana_RLNG!J87+Bawana_Spot!J87</f>
        <v>57.11</v>
      </c>
      <c r="F87" s="194">
        <f>PPCL_NG!Q87+PPCL_Spot!Q87+GT_NG!Q87+GT_Spot!Q87+Bawana_NG!Q87+Bawana_RLNG!Q87+Bawana_Spot!Q87</f>
        <v>57.234062219516531</v>
      </c>
      <c r="G87" s="195">
        <f t="shared" si="7"/>
        <v>-0.12406221951653151</v>
      </c>
      <c r="H87" s="194">
        <f>PPCL_NG!K87+PPCL_Spot!K87+GT_NG!K87+GT_Spot!K87+Bawana_NG!K87+Bawana_RLNG!K87+Bawana_Spot!K87</f>
        <v>5</v>
      </c>
      <c r="I87" s="194">
        <f>PPCL_NG!R87+PPCL_Spot!R87+GT_NG!R87+GT_Spot!R87+Bawana_NG!R87+Bawana_RLNG!R87+Bawana_Spot!R87</f>
        <v>5.0002314707652413</v>
      </c>
      <c r="J87" s="195">
        <f t="shared" si="8"/>
        <v>-2.3147076524132615E-4</v>
      </c>
      <c r="K87" s="194">
        <f>PPCL_NG!L87+PPCL_Spot!L87+GT_NG!L87+GT_Spot!L87+Bawana_NG!L87+Bawana_RLNG!L87+Bawana_Spot!L87</f>
        <v>21.55</v>
      </c>
      <c r="L87" s="194">
        <f>PPCL_NG!S87+PPCL_Spot!S87+GT_NG!S87+GT_Spot!S87+Bawana_NG!S87+Bawana_RLNG!S87+Bawana_Spot!S87</f>
        <v>21.577504464163784</v>
      </c>
      <c r="M87" s="195">
        <f t="shared" si="9"/>
        <v>-2.7504464163783382E-2</v>
      </c>
      <c r="N87" s="194">
        <f>PPCL_NG!M87+PPCL_Spot!M87+GT_NG!M87+GT_Spot!M87+Bawana_NG!M87+Bawana_RLNG!M87+Bawana_Spot!M87</f>
        <v>69.83</v>
      </c>
      <c r="O87" s="194">
        <f>PPCL_NG!T87+PPCL_Spot!T87+GT_NG!T87+GT_Spot!T87+Bawana_NG!T87+Bawana_RLNG!T87+Bawana_Spot!T87</f>
        <v>69.99170363245004</v>
      </c>
      <c r="P87" s="195">
        <f t="shared" si="10"/>
        <v>-0.16170363245004182</v>
      </c>
      <c r="Q87" s="195">
        <f t="shared" si="11"/>
        <v>-0.53999999999997605</v>
      </c>
    </row>
    <row r="88" spans="1:17">
      <c r="A88" s="34" t="s">
        <v>130</v>
      </c>
      <c r="B88" s="194">
        <f>PPCL_NG!I88+PPCL_Spot!I88+GT_NG!I88+GT_Spot!I88+Bawana_NG!I88+Bawana_RLNG!I88+Bawana_Spot!I88</f>
        <v>99.59</v>
      </c>
      <c r="C88" s="194">
        <f>PPCL_NG!P88+PPCL_Spot!P88+GT_NG!P88+GT_Spot!P88+Bawana_NG!P88+Bawana_RLNG!P88+Bawana_Spot!P88</f>
        <v>99.816498213104381</v>
      </c>
      <c r="D88" s="195">
        <f t="shared" si="6"/>
        <v>-0.22649821310437801</v>
      </c>
      <c r="E88" s="194">
        <f>PPCL_NG!J88+PPCL_Spot!J88+GT_NG!J88+GT_Spot!J88+Bawana_NG!J88+Bawana_RLNG!J88+Bawana_Spot!J88</f>
        <v>57.11</v>
      </c>
      <c r="F88" s="194">
        <f>PPCL_NG!Q88+PPCL_Spot!Q88+GT_NG!Q88+GT_Spot!Q88+Bawana_NG!Q88+Bawana_RLNG!Q88+Bawana_Spot!Q88</f>
        <v>57.234062219516531</v>
      </c>
      <c r="G88" s="195">
        <f t="shared" si="7"/>
        <v>-0.12406221951653151</v>
      </c>
      <c r="H88" s="194">
        <f>PPCL_NG!K88+PPCL_Spot!K88+GT_NG!K88+GT_Spot!K88+Bawana_NG!K88+Bawana_RLNG!K88+Bawana_Spot!K88</f>
        <v>5</v>
      </c>
      <c r="I88" s="194">
        <f>PPCL_NG!R88+PPCL_Spot!R88+GT_NG!R88+GT_Spot!R88+Bawana_NG!R88+Bawana_RLNG!R88+Bawana_Spot!R88</f>
        <v>5.0002314707652413</v>
      </c>
      <c r="J88" s="195">
        <f t="shared" si="8"/>
        <v>-2.3147076524132615E-4</v>
      </c>
      <c r="K88" s="194">
        <f>PPCL_NG!L88+PPCL_Spot!L88+GT_NG!L88+GT_Spot!L88+Bawana_NG!L88+Bawana_RLNG!L88+Bawana_Spot!L88</f>
        <v>21.55</v>
      </c>
      <c r="L88" s="194">
        <f>PPCL_NG!S88+PPCL_Spot!S88+GT_NG!S88+GT_Spot!S88+Bawana_NG!S88+Bawana_RLNG!S88+Bawana_Spot!S88</f>
        <v>21.577504464163784</v>
      </c>
      <c r="M88" s="195">
        <f t="shared" si="9"/>
        <v>-2.7504464163783382E-2</v>
      </c>
      <c r="N88" s="194">
        <f>PPCL_NG!M88+PPCL_Spot!M88+GT_NG!M88+GT_Spot!M88+Bawana_NG!M88+Bawana_RLNG!M88+Bawana_Spot!M88</f>
        <v>69.83</v>
      </c>
      <c r="O88" s="194">
        <f>PPCL_NG!T88+PPCL_Spot!T88+GT_NG!T88+GT_Spot!T88+Bawana_NG!T88+Bawana_RLNG!T88+Bawana_Spot!T88</f>
        <v>69.99170363245004</v>
      </c>
      <c r="P88" s="195">
        <f t="shared" si="10"/>
        <v>-0.16170363245004182</v>
      </c>
      <c r="Q88" s="195">
        <f t="shared" si="11"/>
        <v>-0.53999999999997605</v>
      </c>
    </row>
    <row r="89" spans="1:17">
      <c r="A89" s="34" t="s">
        <v>131</v>
      </c>
      <c r="B89" s="194">
        <f>PPCL_NG!I89+PPCL_Spot!I89+GT_NG!I89+GT_Spot!I89+Bawana_NG!I89+Bawana_RLNG!I89+Bawana_Spot!I89</f>
        <v>99.59</v>
      </c>
      <c r="C89" s="194">
        <f>PPCL_NG!P89+PPCL_Spot!P89+GT_NG!P89+GT_Spot!P89+Bawana_NG!P89+Bawana_RLNG!P89+Bawana_Spot!P89</f>
        <v>99.816498213104381</v>
      </c>
      <c r="D89" s="195">
        <f t="shared" si="6"/>
        <v>-0.22649821310437801</v>
      </c>
      <c r="E89" s="194">
        <f>PPCL_NG!J89+PPCL_Spot!J89+GT_NG!J89+GT_Spot!J89+Bawana_NG!J89+Bawana_RLNG!J89+Bawana_Spot!J89</f>
        <v>57.11</v>
      </c>
      <c r="F89" s="194">
        <f>PPCL_NG!Q89+PPCL_Spot!Q89+GT_NG!Q89+GT_Spot!Q89+Bawana_NG!Q89+Bawana_RLNG!Q89+Bawana_Spot!Q89</f>
        <v>57.234062219516531</v>
      </c>
      <c r="G89" s="195">
        <f t="shared" si="7"/>
        <v>-0.12406221951653151</v>
      </c>
      <c r="H89" s="194">
        <f>PPCL_NG!K89+PPCL_Spot!K89+GT_NG!K89+GT_Spot!K89+Bawana_NG!K89+Bawana_RLNG!K89+Bawana_Spot!K89</f>
        <v>5</v>
      </c>
      <c r="I89" s="194">
        <f>PPCL_NG!R89+PPCL_Spot!R89+GT_NG!R89+GT_Spot!R89+Bawana_NG!R89+Bawana_RLNG!R89+Bawana_Spot!R89</f>
        <v>5.0002314707652413</v>
      </c>
      <c r="J89" s="195">
        <f t="shared" si="8"/>
        <v>-2.3147076524132615E-4</v>
      </c>
      <c r="K89" s="194">
        <f>PPCL_NG!L89+PPCL_Spot!L89+GT_NG!L89+GT_Spot!L89+Bawana_NG!L89+Bawana_RLNG!L89+Bawana_Spot!L89</f>
        <v>21.55</v>
      </c>
      <c r="L89" s="194">
        <f>PPCL_NG!S89+PPCL_Spot!S89+GT_NG!S89+GT_Spot!S89+Bawana_NG!S89+Bawana_RLNG!S89+Bawana_Spot!S89</f>
        <v>21.577504464163784</v>
      </c>
      <c r="M89" s="195">
        <f t="shared" si="9"/>
        <v>-2.7504464163783382E-2</v>
      </c>
      <c r="N89" s="194">
        <f>PPCL_NG!M89+PPCL_Spot!M89+GT_NG!M89+GT_Spot!M89+Bawana_NG!M89+Bawana_RLNG!M89+Bawana_Spot!M89</f>
        <v>69.83</v>
      </c>
      <c r="O89" s="194">
        <f>PPCL_NG!T89+PPCL_Spot!T89+GT_NG!T89+GT_Spot!T89+Bawana_NG!T89+Bawana_RLNG!T89+Bawana_Spot!T89</f>
        <v>69.99170363245004</v>
      </c>
      <c r="P89" s="195">
        <f t="shared" si="10"/>
        <v>-0.16170363245004182</v>
      </c>
      <c r="Q89" s="195">
        <f t="shared" si="11"/>
        <v>-0.53999999999997605</v>
      </c>
    </row>
    <row r="90" spans="1:17">
      <c r="A90" s="34" t="s">
        <v>132</v>
      </c>
      <c r="B90" s="194">
        <f>PPCL_NG!I90+PPCL_Spot!I90+GT_NG!I90+GT_Spot!I90+Bawana_NG!I90+Bawana_RLNG!I90+Bawana_Spot!I90</f>
        <v>99.59</v>
      </c>
      <c r="C90" s="194">
        <f>PPCL_NG!P90+PPCL_Spot!P90+GT_NG!P90+GT_Spot!P90+Bawana_NG!P90+Bawana_RLNG!P90+Bawana_Spot!P90</f>
        <v>99.816498213104381</v>
      </c>
      <c r="D90" s="195">
        <f t="shared" si="6"/>
        <v>-0.22649821310437801</v>
      </c>
      <c r="E90" s="194">
        <f>PPCL_NG!J90+PPCL_Spot!J90+GT_NG!J90+GT_Spot!J90+Bawana_NG!J90+Bawana_RLNG!J90+Bawana_Spot!J90</f>
        <v>57.11</v>
      </c>
      <c r="F90" s="194">
        <f>PPCL_NG!Q90+PPCL_Spot!Q90+GT_NG!Q90+GT_Spot!Q90+Bawana_NG!Q90+Bawana_RLNG!Q90+Bawana_Spot!Q90</f>
        <v>57.234062219516531</v>
      </c>
      <c r="G90" s="195">
        <f t="shared" si="7"/>
        <v>-0.12406221951653151</v>
      </c>
      <c r="H90" s="194">
        <f>PPCL_NG!K90+PPCL_Spot!K90+GT_NG!K90+GT_Spot!K90+Bawana_NG!K90+Bawana_RLNG!K90+Bawana_Spot!K90</f>
        <v>5</v>
      </c>
      <c r="I90" s="194">
        <f>PPCL_NG!R90+PPCL_Spot!R90+GT_NG!R90+GT_Spot!R90+Bawana_NG!R90+Bawana_RLNG!R90+Bawana_Spot!R90</f>
        <v>5.0002314707652413</v>
      </c>
      <c r="J90" s="195">
        <f t="shared" si="8"/>
        <v>-2.3147076524132615E-4</v>
      </c>
      <c r="K90" s="194">
        <f>PPCL_NG!L90+PPCL_Spot!L90+GT_NG!L90+GT_Spot!L90+Bawana_NG!L90+Bawana_RLNG!L90+Bawana_Spot!L90</f>
        <v>21.55</v>
      </c>
      <c r="L90" s="194">
        <f>PPCL_NG!S90+PPCL_Spot!S90+GT_NG!S90+GT_Spot!S90+Bawana_NG!S90+Bawana_RLNG!S90+Bawana_Spot!S90</f>
        <v>21.577504464163784</v>
      </c>
      <c r="M90" s="195">
        <f t="shared" si="9"/>
        <v>-2.7504464163783382E-2</v>
      </c>
      <c r="N90" s="194">
        <f>PPCL_NG!M90+PPCL_Spot!M90+GT_NG!M90+GT_Spot!M90+Bawana_NG!M90+Bawana_RLNG!M90+Bawana_Spot!M90</f>
        <v>69.83</v>
      </c>
      <c r="O90" s="194">
        <f>PPCL_NG!T90+PPCL_Spot!T90+GT_NG!T90+GT_Spot!T90+Bawana_NG!T90+Bawana_RLNG!T90+Bawana_Spot!T90</f>
        <v>69.99170363245004</v>
      </c>
      <c r="P90" s="195">
        <f t="shared" si="10"/>
        <v>-0.16170363245004182</v>
      </c>
      <c r="Q90" s="195">
        <f t="shared" si="11"/>
        <v>-0.53999999999997605</v>
      </c>
    </row>
    <row r="91" spans="1:17">
      <c r="A91" s="34" t="s">
        <v>133</v>
      </c>
      <c r="B91" s="194">
        <f>PPCL_NG!I91+PPCL_Spot!I91+GT_NG!I91+GT_Spot!I91+Bawana_NG!I91+Bawana_RLNG!I91+Bawana_Spot!I91</f>
        <v>99.59</v>
      </c>
      <c r="C91" s="194">
        <f>PPCL_NG!P91+PPCL_Spot!P91+GT_NG!P91+GT_Spot!P91+Bawana_NG!P91+Bawana_RLNG!P91+Bawana_Spot!P91</f>
        <v>99.816498213104381</v>
      </c>
      <c r="D91" s="195">
        <f t="shared" si="6"/>
        <v>-0.22649821310437801</v>
      </c>
      <c r="E91" s="194">
        <f>PPCL_NG!J91+PPCL_Spot!J91+GT_NG!J91+GT_Spot!J91+Bawana_NG!J91+Bawana_RLNG!J91+Bawana_Spot!J91</f>
        <v>57.11</v>
      </c>
      <c r="F91" s="194">
        <f>PPCL_NG!Q91+PPCL_Spot!Q91+GT_NG!Q91+GT_Spot!Q91+Bawana_NG!Q91+Bawana_RLNG!Q91+Bawana_Spot!Q91</f>
        <v>57.234062219516531</v>
      </c>
      <c r="G91" s="195">
        <f t="shared" si="7"/>
        <v>-0.12406221951653151</v>
      </c>
      <c r="H91" s="194">
        <f>PPCL_NG!K91+PPCL_Spot!K91+GT_NG!K91+GT_Spot!K91+Bawana_NG!K91+Bawana_RLNG!K91+Bawana_Spot!K91</f>
        <v>5</v>
      </c>
      <c r="I91" s="194">
        <f>PPCL_NG!R91+PPCL_Spot!R91+GT_NG!R91+GT_Spot!R91+Bawana_NG!R91+Bawana_RLNG!R91+Bawana_Spot!R91</f>
        <v>5.0002314707652413</v>
      </c>
      <c r="J91" s="195">
        <f t="shared" si="8"/>
        <v>-2.3147076524132615E-4</v>
      </c>
      <c r="K91" s="194">
        <f>PPCL_NG!L91+PPCL_Spot!L91+GT_NG!L91+GT_Spot!L91+Bawana_NG!L91+Bawana_RLNG!L91+Bawana_Spot!L91</f>
        <v>21.55</v>
      </c>
      <c r="L91" s="194">
        <f>PPCL_NG!S91+PPCL_Spot!S91+GT_NG!S91+GT_Spot!S91+Bawana_NG!S91+Bawana_RLNG!S91+Bawana_Spot!S91</f>
        <v>21.577504464163784</v>
      </c>
      <c r="M91" s="195">
        <f t="shared" si="9"/>
        <v>-2.7504464163783382E-2</v>
      </c>
      <c r="N91" s="194">
        <f>PPCL_NG!M91+PPCL_Spot!M91+GT_NG!M91+GT_Spot!M91+Bawana_NG!M91+Bawana_RLNG!M91+Bawana_Spot!M91</f>
        <v>69.83</v>
      </c>
      <c r="O91" s="194">
        <f>PPCL_NG!T91+PPCL_Spot!T91+GT_NG!T91+GT_Spot!T91+Bawana_NG!T91+Bawana_RLNG!T91+Bawana_Spot!T91</f>
        <v>69.99170363245004</v>
      </c>
      <c r="P91" s="195">
        <f t="shared" si="10"/>
        <v>-0.16170363245004182</v>
      </c>
      <c r="Q91" s="195">
        <f t="shared" si="11"/>
        <v>-0.53999999999997605</v>
      </c>
    </row>
    <row r="92" spans="1:17">
      <c r="A92" s="34" t="s">
        <v>134</v>
      </c>
      <c r="B92" s="194">
        <f>PPCL_NG!I92+PPCL_Spot!I92+GT_NG!I92+GT_Spot!I92+Bawana_NG!I92+Bawana_RLNG!I92+Bawana_Spot!I92</f>
        <v>99.59</v>
      </c>
      <c r="C92" s="194">
        <f>PPCL_NG!P92+PPCL_Spot!P92+GT_NG!P92+GT_Spot!P92+Bawana_NG!P92+Bawana_RLNG!P92+Bawana_Spot!P92</f>
        <v>99.816498213104381</v>
      </c>
      <c r="D92" s="195">
        <f t="shared" si="6"/>
        <v>-0.22649821310437801</v>
      </c>
      <c r="E92" s="194">
        <f>PPCL_NG!J92+PPCL_Spot!J92+GT_NG!J92+GT_Spot!J92+Bawana_NG!J92+Bawana_RLNG!J92+Bawana_Spot!J92</f>
        <v>57.11</v>
      </c>
      <c r="F92" s="194">
        <f>PPCL_NG!Q92+PPCL_Spot!Q92+GT_NG!Q92+GT_Spot!Q92+Bawana_NG!Q92+Bawana_RLNG!Q92+Bawana_Spot!Q92</f>
        <v>57.234062219516531</v>
      </c>
      <c r="G92" s="195">
        <f t="shared" si="7"/>
        <v>-0.12406221951653151</v>
      </c>
      <c r="H92" s="194">
        <f>PPCL_NG!K92+PPCL_Spot!K92+GT_NG!K92+GT_Spot!K92+Bawana_NG!K92+Bawana_RLNG!K92+Bawana_Spot!K92</f>
        <v>5</v>
      </c>
      <c r="I92" s="194">
        <f>PPCL_NG!R92+PPCL_Spot!R92+GT_NG!R92+GT_Spot!R92+Bawana_NG!R92+Bawana_RLNG!R92+Bawana_Spot!R92</f>
        <v>5.0002314707652413</v>
      </c>
      <c r="J92" s="195">
        <f t="shared" si="8"/>
        <v>-2.3147076524132615E-4</v>
      </c>
      <c r="K92" s="194">
        <f>PPCL_NG!L92+PPCL_Spot!L92+GT_NG!L92+GT_Spot!L92+Bawana_NG!L92+Bawana_RLNG!L92+Bawana_Spot!L92</f>
        <v>21.55</v>
      </c>
      <c r="L92" s="194">
        <f>PPCL_NG!S92+PPCL_Spot!S92+GT_NG!S92+GT_Spot!S92+Bawana_NG!S92+Bawana_RLNG!S92+Bawana_Spot!S92</f>
        <v>21.577504464163784</v>
      </c>
      <c r="M92" s="195">
        <f t="shared" si="9"/>
        <v>-2.7504464163783382E-2</v>
      </c>
      <c r="N92" s="194">
        <f>PPCL_NG!M92+PPCL_Spot!M92+GT_NG!M92+GT_Spot!M92+Bawana_NG!M92+Bawana_RLNG!M92+Bawana_Spot!M92</f>
        <v>69.83</v>
      </c>
      <c r="O92" s="194">
        <f>PPCL_NG!T92+PPCL_Spot!T92+GT_NG!T92+GT_Spot!T92+Bawana_NG!T92+Bawana_RLNG!T92+Bawana_Spot!T92</f>
        <v>69.99170363245004</v>
      </c>
      <c r="P92" s="195">
        <f t="shared" si="10"/>
        <v>-0.16170363245004182</v>
      </c>
      <c r="Q92" s="195">
        <f t="shared" si="11"/>
        <v>-0.53999999999997605</v>
      </c>
    </row>
    <row r="93" spans="1:17">
      <c r="A93" s="34" t="s">
        <v>135</v>
      </c>
      <c r="B93" s="194">
        <f>PPCL_NG!I93+PPCL_Spot!I93+GT_NG!I93+GT_Spot!I93+Bawana_NG!I93+Bawana_RLNG!I93+Bawana_Spot!I93</f>
        <v>99.59</v>
      </c>
      <c r="C93" s="194">
        <f>PPCL_NG!P93+PPCL_Spot!P93+GT_NG!P93+GT_Spot!P93+Bawana_NG!P93+Bawana_RLNG!P93+Bawana_Spot!P93</f>
        <v>99.816498213104381</v>
      </c>
      <c r="D93" s="195">
        <f t="shared" si="6"/>
        <v>-0.22649821310437801</v>
      </c>
      <c r="E93" s="194">
        <f>PPCL_NG!J93+PPCL_Spot!J93+GT_NG!J93+GT_Spot!J93+Bawana_NG!J93+Bawana_RLNG!J93+Bawana_Spot!J93</f>
        <v>57.11</v>
      </c>
      <c r="F93" s="194">
        <f>PPCL_NG!Q93+PPCL_Spot!Q93+GT_NG!Q93+GT_Spot!Q93+Bawana_NG!Q93+Bawana_RLNG!Q93+Bawana_Spot!Q93</f>
        <v>57.234062219516531</v>
      </c>
      <c r="G93" s="195">
        <f t="shared" si="7"/>
        <v>-0.12406221951653151</v>
      </c>
      <c r="H93" s="194">
        <f>PPCL_NG!K93+PPCL_Spot!K93+GT_NG!K93+GT_Spot!K93+Bawana_NG!K93+Bawana_RLNG!K93+Bawana_Spot!K93</f>
        <v>5</v>
      </c>
      <c r="I93" s="194">
        <f>PPCL_NG!R93+PPCL_Spot!R93+GT_NG!R93+GT_Spot!R93+Bawana_NG!R93+Bawana_RLNG!R93+Bawana_Spot!R93</f>
        <v>5.0002314707652413</v>
      </c>
      <c r="J93" s="195">
        <f t="shared" si="8"/>
        <v>-2.3147076524132615E-4</v>
      </c>
      <c r="K93" s="194">
        <f>PPCL_NG!L93+PPCL_Spot!L93+GT_NG!L93+GT_Spot!L93+Bawana_NG!L93+Bawana_RLNG!L93+Bawana_Spot!L93</f>
        <v>21.55</v>
      </c>
      <c r="L93" s="194">
        <f>PPCL_NG!S93+PPCL_Spot!S93+GT_NG!S93+GT_Spot!S93+Bawana_NG!S93+Bawana_RLNG!S93+Bawana_Spot!S93</f>
        <v>21.577504464163784</v>
      </c>
      <c r="M93" s="195">
        <f t="shared" si="9"/>
        <v>-2.7504464163783382E-2</v>
      </c>
      <c r="N93" s="194">
        <f>PPCL_NG!M93+PPCL_Spot!M93+GT_NG!M93+GT_Spot!M93+Bawana_NG!M93+Bawana_RLNG!M93+Bawana_Spot!M93</f>
        <v>69.83</v>
      </c>
      <c r="O93" s="194">
        <f>PPCL_NG!T93+PPCL_Spot!T93+GT_NG!T93+GT_Spot!T93+Bawana_NG!T93+Bawana_RLNG!T93+Bawana_Spot!T93</f>
        <v>69.99170363245004</v>
      </c>
      <c r="P93" s="195">
        <f t="shared" si="10"/>
        <v>-0.16170363245004182</v>
      </c>
      <c r="Q93" s="195">
        <f t="shared" si="11"/>
        <v>-0.53999999999997605</v>
      </c>
    </row>
    <row r="94" spans="1:17">
      <c r="A94" s="34" t="s">
        <v>136</v>
      </c>
      <c r="B94" s="194">
        <f>PPCL_NG!I94+PPCL_Spot!I94+GT_NG!I94+GT_Spot!I94+Bawana_NG!I94+Bawana_RLNG!I94+Bawana_Spot!I94</f>
        <v>99.59</v>
      </c>
      <c r="C94" s="194">
        <f>PPCL_NG!P94+PPCL_Spot!P94+GT_NG!P94+GT_Spot!P94+Bawana_NG!P94+Bawana_RLNG!P94+Bawana_Spot!P94</f>
        <v>99.816498213104381</v>
      </c>
      <c r="D94" s="195">
        <f t="shared" si="6"/>
        <v>-0.22649821310437801</v>
      </c>
      <c r="E94" s="194">
        <f>PPCL_NG!J94+PPCL_Spot!J94+GT_NG!J94+GT_Spot!J94+Bawana_NG!J94+Bawana_RLNG!J94+Bawana_Spot!J94</f>
        <v>57.11</v>
      </c>
      <c r="F94" s="194">
        <f>PPCL_NG!Q94+PPCL_Spot!Q94+GT_NG!Q94+GT_Spot!Q94+Bawana_NG!Q94+Bawana_RLNG!Q94+Bawana_Spot!Q94</f>
        <v>57.234062219516531</v>
      </c>
      <c r="G94" s="195">
        <f t="shared" si="7"/>
        <v>-0.12406221951653151</v>
      </c>
      <c r="H94" s="194">
        <f>PPCL_NG!K94+PPCL_Spot!K94+GT_NG!K94+GT_Spot!K94+Bawana_NG!K94+Bawana_RLNG!K94+Bawana_Spot!K94</f>
        <v>5</v>
      </c>
      <c r="I94" s="194">
        <f>PPCL_NG!R94+PPCL_Spot!R94+GT_NG!R94+GT_Spot!R94+Bawana_NG!R94+Bawana_RLNG!R94+Bawana_Spot!R94</f>
        <v>5.0002314707652413</v>
      </c>
      <c r="J94" s="195">
        <f t="shared" si="8"/>
        <v>-2.3147076524132615E-4</v>
      </c>
      <c r="K94" s="194">
        <f>PPCL_NG!L94+PPCL_Spot!L94+GT_NG!L94+GT_Spot!L94+Bawana_NG!L94+Bawana_RLNG!L94+Bawana_Spot!L94</f>
        <v>21.55</v>
      </c>
      <c r="L94" s="194">
        <f>PPCL_NG!S94+PPCL_Spot!S94+GT_NG!S94+GT_Spot!S94+Bawana_NG!S94+Bawana_RLNG!S94+Bawana_Spot!S94</f>
        <v>21.577504464163784</v>
      </c>
      <c r="M94" s="195">
        <f t="shared" si="9"/>
        <v>-2.7504464163783382E-2</v>
      </c>
      <c r="N94" s="194">
        <f>PPCL_NG!M94+PPCL_Spot!M94+GT_NG!M94+GT_Spot!M94+Bawana_NG!M94+Bawana_RLNG!M94+Bawana_Spot!M94</f>
        <v>69.83</v>
      </c>
      <c r="O94" s="194">
        <f>PPCL_NG!T94+PPCL_Spot!T94+GT_NG!T94+GT_Spot!T94+Bawana_NG!T94+Bawana_RLNG!T94+Bawana_Spot!T94</f>
        <v>69.99170363245004</v>
      </c>
      <c r="P94" s="195">
        <f t="shared" si="10"/>
        <v>-0.16170363245004182</v>
      </c>
      <c r="Q94" s="195">
        <f t="shared" si="11"/>
        <v>-0.53999999999997605</v>
      </c>
    </row>
    <row r="95" spans="1:17">
      <c r="A95" s="34" t="s">
        <v>137</v>
      </c>
      <c r="B95" s="194">
        <f>PPCL_NG!I95+PPCL_Spot!I95+GT_NG!I95+GT_Spot!I95+Bawana_NG!I95+Bawana_RLNG!I95+Bawana_Spot!I95</f>
        <v>99.59</v>
      </c>
      <c r="C95" s="194">
        <f>PPCL_NG!P95+PPCL_Spot!P95+GT_NG!P95+GT_Spot!P95+Bawana_NG!P95+Bawana_RLNG!P95+Bawana_Spot!P95</f>
        <v>99.816498213104381</v>
      </c>
      <c r="D95" s="195">
        <f t="shared" si="6"/>
        <v>-0.22649821310437801</v>
      </c>
      <c r="E95" s="194">
        <f>PPCL_NG!J95+PPCL_Spot!J95+GT_NG!J95+GT_Spot!J95+Bawana_NG!J95+Bawana_RLNG!J95+Bawana_Spot!J95</f>
        <v>57.11</v>
      </c>
      <c r="F95" s="194">
        <f>PPCL_NG!Q95+PPCL_Spot!Q95+GT_NG!Q95+GT_Spot!Q95+Bawana_NG!Q95+Bawana_RLNG!Q95+Bawana_Spot!Q95</f>
        <v>57.234062219516531</v>
      </c>
      <c r="G95" s="195">
        <f t="shared" si="7"/>
        <v>-0.12406221951653151</v>
      </c>
      <c r="H95" s="194">
        <f>PPCL_NG!K95+PPCL_Spot!K95+GT_NG!K95+GT_Spot!K95+Bawana_NG!K95+Bawana_RLNG!K95+Bawana_Spot!K95</f>
        <v>5</v>
      </c>
      <c r="I95" s="194">
        <f>PPCL_NG!R95+PPCL_Spot!R95+GT_NG!R95+GT_Spot!R95+Bawana_NG!R95+Bawana_RLNG!R95+Bawana_Spot!R95</f>
        <v>5.0002314707652413</v>
      </c>
      <c r="J95" s="195">
        <f t="shared" si="8"/>
        <v>-2.3147076524132615E-4</v>
      </c>
      <c r="K95" s="194">
        <f>PPCL_NG!L95+PPCL_Spot!L95+GT_NG!L95+GT_Spot!L95+Bawana_NG!L95+Bawana_RLNG!L95+Bawana_Spot!L95</f>
        <v>21.55</v>
      </c>
      <c r="L95" s="194">
        <f>PPCL_NG!S95+PPCL_Spot!S95+GT_NG!S95+GT_Spot!S95+Bawana_NG!S95+Bawana_RLNG!S95+Bawana_Spot!S95</f>
        <v>21.577504464163784</v>
      </c>
      <c r="M95" s="195">
        <f t="shared" si="9"/>
        <v>-2.7504464163783382E-2</v>
      </c>
      <c r="N95" s="194">
        <f>PPCL_NG!M95+PPCL_Spot!M95+GT_NG!M95+GT_Spot!M95+Bawana_NG!M95+Bawana_RLNG!M95+Bawana_Spot!M95</f>
        <v>69.83</v>
      </c>
      <c r="O95" s="194">
        <f>PPCL_NG!T95+PPCL_Spot!T95+GT_NG!T95+GT_Spot!T95+Bawana_NG!T95+Bawana_RLNG!T95+Bawana_Spot!T95</f>
        <v>69.99170363245004</v>
      </c>
      <c r="P95" s="195">
        <f t="shared" si="10"/>
        <v>-0.16170363245004182</v>
      </c>
      <c r="Q95" s="195">
        <f t="shared" si="11"/>
        <v>-0.53999999999997605</v>
      </c>
    </row>
    <row r="96" spans="1:17">
      <c r="A96" s="34" t="s">
        <v>138</v>
      </c>
      <c r="B96" s="194">
        <f>PPCL_NG!I96+PPCL_Spot!I96+GT_NG!I96+GT_Spot!I96+Bawana_NG!I96+Bawana_RLNG!I96+Bawana_Spot!I96</f>
        <v>99.59</v>
      </c>
      <c r="C96" s="194">
        <f>PPCL_NG!P96+PPCL_Spot!P96+GT_NG!P96+GT_Spot!P96+Bawana_NG!P96+Bawana_RLNG!P96+Bawana_Spot!P96</f>
        <v>99.816498213104381</v>
      </c>
      <c r="D96" s="195">
        <f t="shared" si="6"/>
        <v>-0.22649821310437801</v>
      </c>
      <c r="E96" s="194">
        <f>PPCL_NG!J96+PPCL_Spot!J96+GT_NG!J96+GT_Spot!J96+Bawana_NG!J96+Bawana_RLNG!J96+Bawana_Spot!J96</f>
        <v>57.11</v>
      </c>
      <c r="F96" s="194">
        <f>PPCL_NG!Q96+PPCL_Spot!Q96+GT_NG!Q96+GT_Spot!Q96+Bawana_NG!Q96+Bawana_RLNG!Q96+Bawana_Spot!Q96</f>
        <v>57.234062219516531</v>
      </c>
      <c r="G96" s="195">
        <f t="shared" si="7"/>
        <v>-0.12406221951653151</v>
      </c>
      <c r="H96" s="194">
        <f>PPCL_NG!K96+PPCL_Spot!K96+GT_NG!K96+GT_Spot!K96+Bawana_NG!K96+Bawana_RLNG!K96+Bawana_Spot!K96</f>
        <v>5</v>
      </c>
      <c r="I96" s="194">
        <f>PPCL_NG!R96+PPCL_Spot!R96+GT_NG!R96+GT_Spot!R96+Bawana_NG!R96+Bawana_RLNG!R96+Bawana_Spot!R96</f>
        <v>5.0002314707652413</v>
      </c>
      <c r="J96" s="195">
        <f t="shared" si="8"/>
        <v>-2.3147076524132615E-4</v>
      </c>
      <c r="K96" s="194">
        <f>PPCL_NG!L96+PPCL_Spot!L96+GT_NG!L96+GT_Spot!L96+Bawana_NG!L96+Bawana_RLNG!L96+Bawana_Spot!L96</f>
        <v>21.55</v>
      </c>
      <c r="L96" s="194">
        <f>PPCL_NG!S96+PPCL_Spot!S96+GT_NG!S96+GT_Spot!S96+Bawana_NG!S96+Bawana_RLNG!S96+Bawana_Spot!S96</f>
        <v>21.577504464163784</v>
      </c>
      <c r="M96" s="195">
        <f t="shared" si="9"/>
        <v>-2.7504464163783382E-2</v>
      </c>
      <c r="N96" s="194">
        <f>PPCL_NG!M96+PPCL_Spot!M96+GT_NG!M96+GT_Spot!M96+Bawana_NG!M96+Bawana_RLNG!M96+Bawana_Spot!M96</f>
        <v>69.83</v>
      </c>
      <c r="O96" s="194">
        <f>PPCL_NG!T96+PPCL_Spot!T96+GT_NG!T96+GT_Spot!T96+Bawana_NG!T96+Bawana_RLNG!T96+Bawana_Spot!T96</f>
        <v>69.99170363245004</v>
      </c>
      <c r="P96" s="195">
        <f t="shared" si="10"/>
        <v>-0.16170363245004182</v>
      </c>
      <c r="Q96" s="195">
        <f t="shared" si="11"/>
        <v>-0.53999999999997605</v>
      </c>
    </row>
    <row r="97" spans="1:17">
      <c r="A97" s="34" t="s">
        <v>139</v>
      </c>
      <c r="B97" s="194">
        <f>PPCL_NG!I97+PPCL_Spot!I97+GT_NG!I97+GT_Spot!I97+Bawana_NG!I97+Bawana_RLNG!I97+Bawana_Spot!I97</f>
        <v>99.59</v>
      </c>
      <c r="C97" s="194">
        <f>PPCL_NG!P97+PPCL_Spot!P97+GT_NG!P97+GT_Spot!P97+Bawana_NG!P97+Bawana_RLNG!P97+Bawana_Spot!P97</f>
        <v>99.816498213104381</v>
      </c>
      <c r="D97" s="195">
        <f t="shared" si="6"/>
        <v>-0.22649821310437801</v>
      </c>
      <c r="E97" s="194">
        <f>PPCL_NG!J97+PPCL_Spot!J97+GT_NG!J97+GT_Spot!J97+Bawana_NG!J97+Bawana_RLNG!J97+Bawana_Spot!J97</f>
        <v>57.11</v>
      </c>
      <c r="F97" s="194">
        <f>PPCL_NG!Q97+PPCL_Spot!Q97+GT_NG!Q97+GT_Spot!Q97+Bawana_NG!Q97+Bawana_RLNG!Q97+Bawana_Spot!Q97</f>
        <v>57.234062219516531</v>
      </c>
      <c r="G97" s="195">
        <f t="shared" si="7"/>
        <v>-0.12406221951653151</v>
      </c>
      <c r="H97" s="194">
        <f>PPCL_NG!K97+PPCL_Spot!K97+GT_NG!K97+GT_Spot!K97+Bawana_NG!K97+Bawana_RLNG!K97+Bawana_Spot!K97</f>
        <v>5</v>
      </c>
      <c r="I97" s="194">
        <f>PPCL_NG!R97+PPCL_Spot!R97+GT_NG!R97+GT_Spot!R97+Bawana_NG!R97+Bawana_RLNG!R97+Bawana_Spot!R97</f>
        <v>5.0002314707652413</v>
      </c>
      <c r="J97" s="195">
        <f t="shared" si="8"/>
        <v>-2.3147076524132615E-4</v>
      </c>
      <c r="K97" s="194">
        <f>PPCL_NG!L97+PPCL_Spot!L97+GT_NG!L97+GT_Spot!L97+Bawana_NG!L97+Bawana_RLNG!L97+Bawana_Spot!L97</f>
        <v>21.55</v>
      </c>
      <c r="L97" s="194">
        <f>PPCL_NG!S97+PPCL_Spot!S97+GT_NG!S97+GT_Spot!S97+Bawana_NG!S97+Bawana_RLNG!S97+Bawana_Spot!S97</f>
        <v>21.577504464163784</v>
      </c>
      <c r="M97" s="195">
        <f t="shared" si="9"/>
        <v>-2.7504464163783382E-2</v>
      </c>
      <c r="N97" s="194">
        <f>PPCL_NG!M97+PPCL_Spot!M97+GT_NG!M97+GT_Spot!M97+Bawana_NG!M97+Bawana_RLNG!M97+Bawana_Spot!M97</f>
        <v>69.83</v>
      </c>
      <c r="O97" s="194">
        <f>PPCL_NG!T97+PPCL_Spot!T97+GT_NG!T97+GT_Spot!T97+Bawana_NG!T97+Bawana_RLNG!T97+Bawana_Spot!T97</f>
        <v>69.99170363245004</v>
      </c>
      <c r="P97" s="195">
        <f t="shared" si="10"/>
        <v>-0.16170363245004182</v>
      </c>
      <c r="Q97" s="195">
        <f t="shared" si="11"/>
        <v>-0.53999999999997605</v>
      </c>
    </row>
    <row r="98" spans="1:17">
      <c r="A98" s="34" t="s">
        <v>140</v>
      </c>
      <c r="B98" s="194">
        <f>PPCL_NG!I98+PPCL_Spot!I98+GT_NG!I98+GT_Spot!I98+Bawana_NG!I98+Bawana_RLNG!I98+Bawana_Spot!I98</f>
        <v>99.59</v>
      </c>
      <c r="C98" s="194">
        <f>PPCL_NG!P98+PPCL_Spot!P98+GT_NG!P98+GT_Spot!P98+Bawana_NG!P98+Bawana_RLNG!P98+Bawana_Spot!P98</f>
        <v>99.816498213104381</v>
      </c>
      <c r="D98" s="195">
        <f t="shared" si="6"/>
        <v>-0.22649821310437801</v>
      </c>
      <c r="E98" s="194">
        <f>PPCL_NG!J98+PPCL_Spot!J98+GT_NG!J98+GT_Spot!J98+Bawana_NG!J98+Bawana_RLNG!J98+Bawana_Spot!J98</f>
        <v>57.11</v>
      </c>
      <c r="F98" s="194">
        <f>PPCL_NG!Q98+PPCL_Spot!Q98+GT_NG!Q98+GT_Spot!Q98+Bawana_NG!Q98+Bawana_RLNG!Q98+Bawana_Spot!Q98</f>
        <v>57.234062219516531</v>
      </c>
      <c r="G98" s="195">
        <f t="shared" si="7"/>
        <v>-0.12406221951653151</v>
      </c>
      <c r="H98" s="194">
        <f>PPCL_NG!K98+PPCL_Spot!K98+GT_NG!K98+GT_Spot!K98+Bawana_NG!K98+Bawana_RLNG!K98+Bawana_Spot!K98</f>
        <v>5</v>
      </c>
      <c r="I98" s="194">
        <f>PPCL_NG!R98+PPCL_Spot!R98+GT_NG!R98+GT_Spot!R98+Bawana_NG!R98+Bawana_RLNG!R98+Bawana_Spot!R98</f>
        <v>5.0002314707652413</v>
      </c>
      <c r="J98" s="195">
        <f t="shared" si="8"/>
        <v>-2.3147076524132615E-4</v>
      </c>
      <c r="K98" s="194">
        <f>PPCL_NG!L98+PPCL_Spot!L98+GT_NG!L98+GT_Spot!L98+Bawana_NG!L98+Bawana_RLNG!L98+Bawana_Spot!L98</f>
        <v>21.55</v>
      </c>
      <c r="L98" s="194">
        <f>PPCL_NG!S98+PPCL_Spot!S98+GT_NG!S98+GT_Spot!S98+Bawana_NG!S98+Bawana_RLNG!S98+Bawana_Spot!S98</f>
        <v>21.577504464163784</v>
      </c>
      <c r="M98" s="195">
        <f t="shared" si="9"/>
        <v>-2.7504464163783382E-2</v>
      </c>
      <c r="N98" s="194">
        <f>PPCL_NG!M98+PPCL_Spot!M98+GT_NG!M98+GT_Spot!M98+Bawana_NG!M98+Bawana_RLNG!M98+Bawana_Spot!M98</f>
        <v>69.83</v>
      </c>
      <c r="O98" s="194">
        <f>PPCL_NG!T98+PPCL_Spot!T98+GT_NG!T98+GT_Spot!T98+Bawana_NG!T98+Bawana_RLNG!T98+Bawana_Spot!T98</f>
        <v>69.99170363245004</v>
      </c>
      <c r="P98" s="195">
        <f t="shared" si="10"/>
        <v>-0.16170363245004182</v>
      </c>
      <c r="Q98" s="195">
        <f t="shared" si="11"/>
        <v>-0.53999999999997605</v>
      </c>
    </row>
    <row r="99" spans="1:17">
      <c r="A99" s="34" t="s">
        <v>324</v>
      </c>
      <c r="B99" s="194">
        <f>PPCL_NG!I99+PPCL_Spot!I99+GT_NG!I99+GT_Spot!I99+Bawana_NG!I99+Bawana_RLNG!I99+Bawana_Spot!I99</f>
        <v>2.4720400000000033</v>
      </c>
      <c r="C99" s="194">
        <f>PPCL_NG!P99+PPCL_Spot!P99+GT_NG!P99+GT_Spot!P99+Bawana_NG!P99+Bawana_RLNG!P99+Bawana_Spot!P99</f>
        <v>2.4737418949653893</v>
      </c>
      <c r="D99" s="195">
        <f t="shared" si="6"/>
        <v>-1.701894965385975E-3</v>
      </c>
      <c r="E99" s="194">
        <f>PPCL_NG!J99+PPCL_Spot!J99+GT_NG!J99+GT_Spot!J99+Bawana_NG!J99+Bawana_RLNG!J99+Bawana_Spot!J99</f>
        <v>1.3807250000000013</v>
      </c>
      <c r="F99" s="194">
        <f>PPCL_NG!Q99+PPCL_Spot!Q99+GT_NG!Q99+GT_Spot!Q99+Bawana_NG!Q99+Bawana_RLNG!Q99+Bawana_Spot!Q99</f>
        <v>1.3820729372517986</v>
      </c>
      <c r="G99" s="195">
        <f t="shared" si="7"/>
        <v>-1.347937251797271E-3</v>
      </c>
      <c r="H99" s="194">
        <f>PPCL_NG!K99+PPCL_Spot!K99+GT_NG!K99+GT_Spot!K99+Bawana_NG!K99+Bawana_RLNG!K99+Bawana_Spot!K99</f>
        <v>0.12</v>
      </c>
      <c r="I99" s="194">
        <f>PPCL_NG!R99+PPCL_Spot!R99+GT_NG!R99+GT_Spot!R99+Bawana_NG!R99+Bawana_RLNG!R99+Bawana_Spot!R99</f>
        <v>0.11988126499121565</v>
      </c>
      <c r="J99" s="195">
        <f t="shared" si="8"/>
        <v>1.1873500878434307E-4</v>
      </c>
      <c r="K99" s="194">
        <f>PPCL_NG!L99+PPCL_Spot!L99+GT_NG!L99+GT_Spot!L99+Bawana_NG!L99+Bawana_RLNG!L99+Bawana_Spot!L99</f>
        <v>0.41331000000000045</v>
      </c>
      <c r="L99" s="194">
        <f>PPCL_NG!S99+PPCL_Spot!S99+GT_NG!S99+GT_Spot!S99+Bawana_NG!S99+Bawana_RLNG!S99+Bawana_Spot!S99</f>
        <v>0.41339928495290257</v>
      </c>
      <c r="M99" s="195">
        <f t="shared" si="9"/>
        <v>-8.9284952902113357E-5</v>
      </c>
      <c r="N99" s="194">
        <f>PPCL_NG!M99+PPCL_Spot!M99+GT_NG!M99+GT_Spot!M99+Bawana_NG!M99+Bawana_RLNG!M99+Bawana_Spot!M99</f>
        <v>1.7078074999999995</v>
      </c>
      <c r="O99" s="194">
        <f>PPCL_NG!T99+PPCL_Spot!T99+GT_NG!T99+GT_Spot!T99+Bawana_NG!T99+Bawana_RLNG!T99+Bawana_Spot!T99</f>
        <v>1.7096021178386926</v>
      </c>
      <c r="P99" s="195">
        <f t="shared" si="10"/>
        <v>-1.7946178386931688E-3</v>
      </c>
      <c r="Q99" s="195">
        <f t="shared" si="11"/>
        <v>-4.814999999994185E-3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45687</v>
      </c>
      <c r="B1" s="64" t="s">
        <v>196</v>
      </c>
      <c r="C1" s="207" t="s">
        <v>287</v>
      </c>
      <c r="D1" s="208"/>
      <c r="E1" s="208"/>
      <c r="F1" s="208"/>
      <c r="G1" s="208"/>
      <c r="H1" s="208"/>
      <c r="I1" s="208"/>
      <c r="J1" s="208"/>
      <c r="K1" s="209"/>
      <c r="L1" s="207" t="s">
        <v>286</v>
      </c>
      <c r="M1" s="210" t="s">
        <v>142</v>
      </c>
      <c r="O1" s="211" t="s">
        <v>288</v>
      </c>
      <c r="P1" s="211"/>
      <c r="Q1" s="211"/>
      <c r="R1" s="211"/>
      <c r="S1" s="211"/>
      <c r="U1" t="s">
        <v>292</v>
      </c>
      <c r="V1" s="212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7"/>
      <c r="M2" s="210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2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45687</v>
      </c>
      <c r="B1" s="213" t="s">
        <v>215</v>
      </c>
      <c r="C1" s="213"/>
      <c r="D1" s="20"/>
      <c r="E1" s="20"/>
      <c r="F1" s="20"/>
      <c r="G1" s="20"/>
      <c r="H1" s="20"/>
      <c r="I1" s="20"/>
      <c r="J1" s="207" t="s">
        <v>287</v>
      </c>
      <c r="K1" s="208"/>
      <c r="L1" s="208"/>
      <c r="M1" s="208"/>
      <c r="N1" s="208"/>
      <c r="O1" s="209"/>
      <c r="P1" s="207" t="s">
        <v>286</v>
      </c>
      <c r="Q1" s="210" t="s">
        <v>142</v>
      </c>
      <c r="S1" s="211" t="s">
        <v>288</v>
      </c>
      <c r="T1" s="211"/>
      <c r="U1" s="211"/>
      <c r="V1" s="211"/>
      <c r="W1" s="211"/>
      <c r="Y1" s="214" t="s">
        <v>361</v>
      </c>
      <c r="Z1" s="214"/>
      <c r="AA1" s="212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2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45687</v>
      </c>
      <c r="B1" s="213" t="s">
        <v>198</v>
      </c>
      <c r="C1" s="213"/>
      <c r="D1" s="215" t="s">
        <v>293</v>
      </c>
      <c r="E1" s="215"/>
      <c r="F1" s="215"/>
      <c r="G1" s="215"/>
      <c r="H1" s="215"/>
      <c r="I1" s="216"/>
      <c r="J1" s="207" t="s">
        <v>287</v>
      </c>
      <c r="K1" s="208"/>
      <c r="L1" s="208"/>
      <c r="M1" s="208"/>
      <c r="N1" s="208"/>
      <c r="O1" s="209"/>
      <c r="P1" s="207"/>
      <c r="Q1" s="210" t="s">
        <v>142</v>
      </c>
      <c r="S1" s="211" t="s">
        <v>288</v>
      </c>
      <c r="T1" s="211"/>
      <c r="U1" s="211"/>
      <c r="V1" s="211"/>
      <c r="W1" s="211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2025-01-31T07:29:49Z</dcterms:modified>
</cp:coreProperties>
</file>